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地区別世帯数" sheetId="1" r:id="rId1"/>
    <sheet name="行政区別統計表" sheetId="2" r:id="rId2"/>
    <sheet name="大字別統計表" sheetId="3" r:id="rId3"/>
    <sheet name="年齢別統計表" sheetId="4" r:id="rId4"/>
    <sheet name="小学校区別統計表" sheetId="5" r:id="rId5"/>
  </sheets>
  <definedNames/>
  <calcPr fullCalcOnLoad="1"/>
</workbook>
</file>

<file path=xl/sharedStrings.xml><?xml version="1.0" encoding="utf-8"?>
<sst xmlns="http://schemas.openxmlformats.org/spreadsheetml/2006/main" count="608" uniqueCount="472">
  <si>
    <t>柳川市住民基本台帳地区別人口世帯数</t>
  </si>
  <si>
    <t>世帯</t>
  </si>
  <si>
    <t>男</t>
  </si>
  <si>
    <t>女</t>
  </si>
  <si>
    <t>合計</t>
  </si>
  <si>
    <t>柳河</t>
  </si>
  <si>
    <t>城内</t>
  </si>
  <si>
    <t>沖端</t>
  </si>
  <si>
    <t>西宮永</t>
  </si>
  <si>
    <t>東宮永</t>
  </si>
  <si>
    <t>両開</t>
  </si>
  <si>
    <t>昭代</t>
  </si>
  <si>
    <t>蒲池</t>
  </si>
  <si>
    <t>大和</t>
  </si>
  <si>
    <t>三橋</t>
  </si>
  <si>
    <t>前月差</t>
  </si>
  <si>
    <t>出生</t>
  </si>
  <si>
    <t>死亡</t>
  </si>
  <si>
    <t>転居</t>
  </si>
  <si>
    <t>職権修正</t>
  </si>
  <si>
    <t>-</t>
  </si>
  <si>
    <t>-</t>
  </si>
  <si>
    <t>転入　　　　</t>
  </si>
  <si>
    <t>転出　　　　　</t>
  </si>
  <si>
    <t>（同上職権記載）</t>
  </si>
  <si>
    <t>（同上職権消除）</t>
  </si>
  <si>
    <t>行政区別人口統計表</t>
  </si>
  <si>
    <t>行政区名</t>
  </si>
  <si>
    <t>世帯数</t>
  </si>
  <si>
    <t>男</t>
  </si>
  <si>
    <t>女</t>
  </si>
  <si>
    <t>計</t>
  </si>
  <si>
    <t>新町</t>
  </si>
  <si>
    <t>茂庵町本城町</t>
  </si>
  <si>
    <t>出来町</t>
  </si>
  <si>
    <t>本城町西北</t>
  </si>
  <si>
    <t>南長柄町</t>
  </si>
  <si>
    <t>立花団地</t>
  </si>
  <si>
    <t>細工町一</t>
  </si>
  <si>
    <t>新外町北</t>
  </si>
  <si>
    <t>細工町二</t>
  </si>
  <si>
    <t>新外町南</t>
  </si>
  <si>
    <t>細工町三</t>
  </si>
  <si>
    <t>鬼童町</t>
  </si>
  <si>
    <t>椿原町</t>
  </si>
  <si>
    <t>宮永町</t>
  </si>
  <si>
    <t>椿原町隅町南団地</t>
  </si>
  <si>
    <t>城隅町</t>
  </si>
  <si>
    <t>旭町南</t>
  </si>
  <si>
    <t>西本田</t>
  </si>
  <si>
    <t>旭町北</t>
  </si>
  <si>
    <t>東本田</t>
  </si>
  <si>
    <t>京町三</t>
  </si>
  <si>
    <t>地区計</t>
  </si>
  <si>
    <t>東魚屋町</t>
  </si>
  <si>
    <t>南筑紫</t>
  </si>
  <si>
    <t>小道具町</t>
  </si>
  <si>
    <t>中筑紫</t>
  </si>
  <si>
    <t>北長柄町</t>
  </si>
  <si>
    <t>中北町</t>
  </si>
  <si>
    <t>隅町</t>
  </si>
  <si>
    <t>西北町</t>
  </si>
  <si>
    <t>横山町</t>
  </si>
  <si>
    <t>元稲荷町</t>
  </si>
  <si>
    <t>京町一</t>
  </si>
  <si>
    <t>札の辻</t>
  </si>
  <si>
    <t>京町二</t>
  </si>
  <si>
    <t>宗信町</t>
  </si>
  <si>
    <t>恵美須町</t>
  </si>
  <si>
    <t>南町</t>
  </si>
  <si>
    <t>辻町</t>
  </si>
  <si>
    <t>沖端町</t>
  </si>
  <si>
    <t>平川町</t>
  </si>
  <si>
    <t>八軒町</t>
  </si>
  <si>
    <t>西浦町</t>
  </si>
  <si>
    <t>曙町</t>
  </si>
  <si>
    <t>東南</t>
  </si>
  <si>
    <t>中町（柳河）</t>
  </si>
  <si>
    <t>船津口</t>
  </si>
  <si>
    <t>八百屋町</t>
  </si>
  <si>
    <t>宮籠</t>
  </si>
  <si>
    <t>西魚屋町</t>
  </si>
  <si>
    <t>矢留本町</t>
  </si>
  <si>
    <t>片原町</t>
  </si>
  <si>
    <t>矢留開</t>
  </si>
  <si>
    <t>上町</t>
  </si>
  <si>
    <t>東荒野</t>
  </si>
  <si>
    <t>蟹町（柳河）</t>
  </si>
  <si>
    <t>材木町</t>
  </si>
  <si>
    <t>雁喰</t>
  </si>
  <si>
    <t>保加町</t>
  </si>
  <si>
    <t>馬場小路第一</t>
  </si>
  <si>
    <t>本船津町</t>
  </si>
  <si>
    <t>馬場小路第二</t>
  </si>
  <si>
    <t>新船津町</t>
  </si>
  <si>
    <t>中小路</t>
  </si>
  <si>
    <t>元町</t>
  </si>
  <si>
    <t>本家</t>
  </si>
  <si>
    <t>糀屋町</t>
  </si>
  <si>
    <t>弥四郎町第一</t>
  </si>
  <si>
    <t>鍛冶屋町</t>
  </si>
  <si>
    <t>弥四郎町第二</t>
  </si>
  <si>
    <t>北筑紫第一</t>
  </si>
  <si>
    <t>八幡町</t>
  </si>
  <si>
    <t>北筑紫第二</t>
  </si>
  <si>
    <t>吉富町第一</t>
  </si>
  <si>
    <t>成町団地</t>
  </si>
  <si>
    <t>吉富町第二</t>
  </si>
  <si>
    <t>若宮団地</t>
  </si>
  <si>
    <t>吉富町第三</t>
  </si>
  <si>
    <t>吉富流町</t>
  </si>
  <si>
    <t>本町北</t>
  </si>
  <si>
    <t>弥四郎作出</t>
  </si>
  <si>
    <t>一新町</t>
  </si>
  <si>
    <t>安良開</t>
  </si>
  <si>
    <t>柳町</t>
  </si>
  <si>
    <t>善吉</t>
  </si>
  <si>
    <t>本町中</t>
  </si>
  <si>
    <t>内開第一</t>
  </si>
  <si>
    <t>袋町</t>
  </si>
  <si>
    <t>内開第二</t>
  </si>
  <si>
    <t>坂本町</t>
  </si>
  <si>
    <t>外開</t>
  </si>
  <si>
    <t>奥州町</t>
  </si>
  <si>
    <t>新開</t>
  </si>
  <si>
    <t>本町南</t>
  </si>
  <si>
    <t>吉富町第五</t>
  </si>
  <si>
    <t>城南町</t>
  </si>
  <si>
    <t>柴原</t>
  </si>
  <si>
    <t>吉富・矢留団地</t>
  </si>
  <si>
    <t>下八丁下</t>
  </si>
  <si>
    <t>東ノ切東</t>
  </si>
  <si>
    <t>鳥ノ水</t>
  </si>
  <si>
    <t>東ノ切西</t>
  </si>
  <si>
    <t>御仮橋</t>
  </si>
  <si>
    <t>中ノ切東</t>
  </si>
  <si>
    <t>蟹町（東宮永）</t>
  </si>
  <si>
    <t>中ノ切西</t>
  </si>
  <si>
    <t>猟町東</t>
  </si>
  <si>
    <t>西ノ切東</t>
  </si>
  <si>
    <t>猟町中</t>
  </si>
  <si>
    <t>西ノ切西</t>
  </si>
  <si>
    <t>猟町西</t>
  </si>
  <si>
    <t>西六十丁東</t>
  </si>
  <si>
    <t>佃町古川</t>
  </si>
  <si>
    <t>西六十丁西</t>
  </si>
  <si>
    <t>対米東</t>
  </si>
  <si>
    <t>寿硯</t>
  </si>
  <si>
    <t>対米西</t>
  </si>
  <si>
    <t>村山</t>
  </si>
  <si>
    <t>八丁</t>
  </si>
  <si>
    <t>明治</t>
  </si>
  <si>
    <t>四丁開東</t>
  </si>
  <si>
    <t>中六十丁</t>
  </si>
  <si>
    <t>四丁開北</t>
  </si>
  <si>
    <t>東六十丁東</t>
  </si>
  <si>
    <t>四丁開西</t>
  </si>
  <si>
    <t>東六十丁西</t>
  </si>
  <si>
    <t>新田</t>
  </si>
  <si>
    <t>橋本町</t>
  </si>
  <si>
    <t>番所北</t>
  </si>
  <si>
    <t>番所南</t>
  </si>
  <si>
    <t>宮上北</t>
  </si>
  <si>
    <t>番所中</t>
  </si>
  <si>
    <t>宮下</t>
  </si>
  <si>
    <t>番所西</t>
  </si>
  <si>
    <t>南間</t>
  </si>
  <si>
    <t>三条東</t>
  </si>
  <si>
    <t>野村</t>
  </si>
  <si>
    <t>三条西</t>
  </si>
  <si>
    <t>昭代沖田</t>
  </si>
  <si>
    <t>三条南</t>
  </si>
  <si>
    <t>久々原</t>
  </si>
  <si>
    <t>中ノ古賀</t>
  </si>
  <si>
    <t>田脇</t>
  </si>
  <si>
    <t>北小路</t>
  </si>
  <si>
    <t>長藤</t>
  </si>
  <si>
    <t>道穴東</t>
  </si>
  <si>
    <t>浜武</t>
  </si>
  <si>
    <t>道穴西</t>
  </si>
  <si>
    <t>諸藤</t>
  </si>
  <si>
    <t>東宮永中開</t>
  </si>
  <si>
    <t>古賀の一</t>
  </si>
  <si>
    <t>田中小路</t>
  </si>
  <si>
    <t>古賀の二</t>
  </si>
  <si>
    <t>西小路</t>
  </si>
  <si>
    <t>崩道東</t>
  </si>
  <si>
    <t>南小路</t>
  </si>
  <si>
    <t>中野</t>
  </si>
  <si>
    <t>崩道中</t>
  </si>
  <si>
    <t>猟町中１</t>
  </si>
  <si>
    <t>崩道西</t>
  </si>
  <si>
    <t>鳥の水団地</t>
  </si>
  <si>
    <t>昭南町</t>
  </si>
  <si>
    <t>大城</t>
  </si>
  <si>
    <t>吉原東</t>
  </si>
  <si>
    <t>対米団地</t>
  </si>
  <si>
    <t>吉原西</t>
  </si>
  <si>
    <t>道穴南</t>
  </si>
  <si>
    <t>八ツ家</t>
  </si>
  <si>
    <t>薬小路</t>
  </si>
  <si>
    <t>七ツ家東</t>
  </si>
  <si>
    <t>七ツ家西</t>
  </si>
  <si>
    <t>両開中開</t>
  </si>
  <si>
    <t>宮上南</t>
  </si>
  <si>
    <t>十二丁</t>
  </si>
  <si>
    <t>善内</t>
  </si>
  <si>
    <t>蒲生</t>
  </si>
  <si>
    <t>上八丁</t>
  </si>
  <si>
    <t>本園</t>
  </si>
  <si>
    <t>四平</t>
  </si>
  <si>
    <t>下田町</t>
  </si>
  <si>
    <t>城戸</t>
  </si>
  <si>
    <t>金納</t>
  </si>
  <si>
    <t>舎人</t>
  </si>
  <si>
    <t>井手</t>
  </si>
  <si>
    <t>豊後屋東</t>
  </si>
  <si>
    <t>中牟田</t>
  </si>
  <si>
    <t>豊後屋西</t>
  </si>
  <si>
    <t>下八丁上</t>
  </si>
  <si>
    <t>町矢加部</t>
  </si>
  <si>
    <t>下八丁中</t>
  </si>
  <si>
    <t>北矢加部</t>
  </si>
  <si>
    <t>鹿島</t>
  </si>
  <si>
    <t>西二重</t>
  </si>
  <si>
    <t>荻島</t>
  </si>
  <si>
    <t>南二重</t>
  </si>
  <si>
    <t>根葉</t>
  </si>
  <si>
    <t>上ヶ地</t>
  </si>
  <si>
    <t>中古賀</t>
  </si>
  <si>
    <t>三五平</t>
  </si>
  <si>
    <t>南本村</t>
  </si>
  <si>
    <t>島</t>
  </si>
  <si>
    <t>北本村</t>
  </si>
  <si>
    <t>鷹尾東</t>
  </si>
  <si>
    <t>鷹尾西</t>
  </si>
  <si>
    <t>蒲池野田</t>
  </si>
  <si>
    <t>西津留</t>
  </si>
  <si>
    <t>京手団地</t>
  </si>
  <si>
    <t>六合古川</t>
  </si>
  <si>
    <t>蒲池団地</t>
  </si>
  <si>
    <t>二丁</t>
  </si>
  <si>
    <t>蒲池立石団地</t>
  </si>
  <si>
    <t>下棚町</t>
  </si>
  <si>
    <t>中棚町</t>
  </si>
  <si>
    <t>北徳益</t>
  </si>
  <si>
    <t>江崎</t>
  </si>
  <si>
    <t>南徳益</t>
  </si>
  <si>
    <t>四十丁樋</t>
  </si>
  <si>
    <t>西徳益</t>
  </si>
  <si>
    <t>鷹園団地</t>
  </si>
  <si>
    <t>豊原野田</t>
  </si>
  <si>
    <t>南四十丁</t>
  </si>
  <si>
    <t>四十丁</t>
  </si>
  <si>
    <t>鷹尾北</t>
  </si>
  <si>
    <t>上塩塚東</t>
  </si>
  <si>
    <t>敬和苑</t>
  </si>
  <si>
    <t>上塩塚西</t>
  </si>
  <si>
    <t>下塩塚</t>
  </si>
  <si>
    <t>新村</t>
  </si>
  <si>
    <t>南野</t>
  </si>
  <si>
    <t>吉開１</t>
  </si>
  <si>
    <t>大和作出</t>
  </si>
  <si>
    <t>吉開２</t>
  </si>
  <si>
    <t>明古</t>
  </si>
  <si>
    <t>起田</t>
  </si>
  <si>
    <t>大和流町</t>
  </si>
  <si>
    <t>木元</t>
  </si>
  <si>
    <t>大和中開</t>
  </si>
  <si>
    <t>磯鳥</t>
  </si>
  <si>
    <t>南開</t>
  </si>
  <si>
    <t>南矢ケ部東</t>
  </si>
  <si>
    <t>番所</t>
  </si>
  <si>
    <t>中矢ケ部</t>
  </si>
  <si>
    <t>由布</t>
  </si>
  <si>
    <t>紺屋町</t>
  </si>
  <si>
    <t>田尻</t>
  </si>
  <si>
    <t>橋本</t>
  </si>
  <si>
    <t>政屋</t>
  </si>
  <si>
    <t>枝光</t>
  </si>
  <si>
    <t>宇土</t>
  </si>
  <si>
    <t>南矢ケ部西</t>
  </si>
  <si>
    <t>二十五丁</t>
  </si>
  <si>
    <t>南矢ケ部南</t>
  </si>
  <si>
    <t>江島東</t>
  </si>
  <si>
    <t>南矢ケ部中</t>
  </si>
  <si>
    <t>江島北</t>
  </si>
  <si>
    <t>中山１の１</t>
  </si>
  <si>
    <t>皿垣北</t>
  </si>
  <si>
    <t>中山１の２</t>
  </si>
  <si>
    <t>皿垣南</t>
  </si>
  <si>
    <t>中山２</t>
  </si>
  <si>
    <t>甲木</t>
  </si>
  <si>
    <t>中山３の１</t>
  </si>
  <si>
    <t>上土居</t>
  </si>
  <si>
    <t>中山３の２</t>
  </si>
  <si>
    <t>中土居</t>
  </si>
  <si>
    <t>中山４</t>
  </si>
  <si>
    <t>荒開西</t>
  </si>
  <si>
    <t>上久末</t>
  </si>
  <si>
    <t>荒開東</t>
  </si>
  <si>
    <t>下久末東</t>
  </si>
  <si>
    <t>弁天</t>
  </si>
  <si>
    <t>下久末西</t>
  </si>
  <si>
    <t>大和干拓</t>
  </si>
  <si>
    <t>百町１</t>
  </si>
  <si>
    <t>西在内山</t>
  </si>
  <si>
    <t>百町２</t>
  </si>
  <si>
    <t>下町</t>
  </si>
  <si>
    <t>百町３</t>
  </si>
  <si>
    <t>中島中町</t>
  </si>
  <si>
    <t>百町４</t>
  </si>
  <si>
    <t>西上町</t>
  </si>
  <si>
    <t>北村</t>
  </si>
  <si>
    <t>東上町</t>
  </si>
  <si>
    <t>六田</t>
  </si>
  <si>
    <t>新北二重</t>
  </si>
  <si>
    <t>垂見南</t>
  </si>
  <si>
    <t>旧北二重</t>
  </si>
  <si>
    <t>中通り</t>
  </si>
  <si>
    <t>宮の前</t>
  </si>
  <si>
    <t>垂見下</t>
  </si>
  <si>
    <t>平木</t>
  </si>
  <si>
    <t>棚町沖田</t>
  </si>
  <si>
    <t>棚町</t>
  </si>
  <si>
    <t>水町</t>
  </si>
  <si>
    <t>白鳥</t>
  </si>
  <si>
    <t>島田</t>
  </si>
  <si>
    <t>御仁橋</t>
  </si>
  <si>
    <t>五拾町</t>
  </si>
  <si>
    <t>江曲団地</t>
  </si>
  <si>
    <t>江曲北</t>
  </si>
  <si>
    <t>江曲南</t>
  </si>
  <si>
    <t>藤吉</t>
  </si>
  <si>
    <t>立花通り</t>
  </si>
  <si>
    <t>今古賀東</t>
  </si>
  <si>
    <t>今古賀西</t>
  </si>
  <si>
    <t>下百町</t>
  </si>
  <si>
    <t>西鉄通り</t>
  </si>
  <si>
    <t>蒲船津１</t>
  </si>
  <si>
    <t>蒲船津２</t>
  </si>
  <si>
    <t>蒲船津３</t>
  </si>
  <si>
    <t>散田東</t>
  </si>
  <si>
    <t>散田西</t>
  </si>
  <si>
    <t>正行</t>
  </si>
  <si>
    <t>高畑１の１</t>
  </si>
  <si>
    <t>高畑２</t>
  </si>
  <si>
    <t>高畑３</t>
  </si>
  <si>
    <t>高畑４</t>
  </si>
  <si>
    <t>蒲船津４</t>
  </si>
  <si>
    <t>高畑５</t>
  </si>
  <si>
    <t>高畑１の２</t>
  </si>
  <si>
    <t>高畑１の３</t>
  </si>
  <si>
    <t>総合計</t>
  </si>
  <si>
    <t>大字別人口統計表</t>
  </si>
  <si>
    <t>大字名</t>
  </si>
  <si>
    <t>世帯数</t>
  </si>
  <si>
    <t>女</t>
  </si>
  <si>
    <t>新町</t>
  </si>
  <si>
    <t>吉富町</t>
  </si>
  <si>
    <t>佃町</t>
  </si>
  <si>
    <t>下宮永町</t>
  </si>
  <si>
    <t>細工町</t>
  </si>
  <si>
    <t>有明町</t>
  </si>
  <si>
    <t>椿原町</t>
  </si>
  <si>
    <t>大浜町</t>
  </si>
  <si>
    <t>旭町</t>
  </si>
  <si>
    <t>京町</t>
  </si>
  <si>
    <t>間</t>
  </si>
  <si>
    <t>西浜武</t>
  </si>
  <si>
    <t>隅町</t>
  </si>
  <si>
    <t>古賀</t>
  </si>
  <si>
    <t>南浜武</t>
  </si>
  <si>
    <t>恵美須町</t>
  </si>
  <si>
    <t>辻町</t>
  </si>
  <si>
    <t>吉原</t>
  </si>
  <si>
    <t>常盤町</t>
  </si>
  <si>
    <t>七ツ家</t>
  </si>
  <si>
    <t>八軒町</t>
  </si>
  <si>
    <t>金納</t>
  </si>
  <si>
    <t>中町</t>
  </si>
  <si>
    <t>高島</t>
  </si>
  <si>
    <t>立石</t>
  </si>
  <si>
    <t>矢加部</t>
  </si>
  <si>
    <t>東蒲池</t>
  </si>
  <si>
    <t>西蒲池</t>
  </si>
  <si>
    <t>蟹町</t>
  </si>
  <si>
    <t>徳益</t>
  </si>
  <si>
    <t>豊原</t>
  </si>
  <si>
    <t>塩塚</t>
  </si>
  <si>
    <t>栄</t>
  </si>
  <si>
    <t>明野</t>
  </si>
  <si>
    <t>皿垣開</t>
  </si>
  <si>
    <t>谷垣</t>
  </si>
  <si>
    <t>大坪</t>
  </si>
  <si>
    <t>本町</t>
  </si>
  <si>
    <t>中島</t>
  </si>
  <si>
    <t>一新町</t>
  </si>
  <si>
    <t>鷹ノ尾</t>
  </si>
  <si>
    <t>六合</t>
  </si>
  <si>
    <t>吉開</t>
  </si>
  <si>
    <t>奥州町</t>
  </si>
  <si>
    <t>茂庵町</t>
  </si>
  <si>
    <t>本城町</t>
  </si>
  <si>
    <t>柳河</t>
  </si>
  <si>
    <t>新外町</t>
  </si>
  <si>
    <t>中山</t>
  </si>
  <si>
    <t>久末</t>
  </si>
  <si>
    <t>城隅町</t>
  </si>
  <si>
    <t>百町</t>
  </si>
  <si>
    <t>筑紫町</t>
  </si>
  <si>
    <t>垂見</t>
  </si>
  <si>
    <t>稲荷町</t>
  </si>
  <si>
    <t>沖端町</t>
  </si>
  <si>
    <t>矢留町</t>
  </si>
  <si>
    <t>江曲</t>
  </si>
  <si>
    <t>上宮永町</t>
  </si>
  <si>
    <t>弥四郎町</t>
  </si>
  <si>
    <t>高畑</t>
  </si>
  <si>
    <t>下百町</t>
  </si>
  <si>
    <t>今古賀</t>
  </si>
  <si>
    <t>蒲船津</t>
  </si>
  <si>
    <t>年齢別人口統計</t>
  </si>
  <si>
    <t>年齢</t>
  </si>
  <si>
    <t>平均</t>
  </si>
  <si>
    <t>小学校区別人口統計表</t>
  </si>
  <si>
    <t>学校名</t>
  </si>
  <si>
    <t>柳河小学校</t>
  </si>
  <si>
    <t>城内小学校</t>
  </si>
  <si>
    <t>東宮永小学校</t>
  </si>
  <si>
    <t>矢留小学校</t>
  </si>
  <si>
    <t>両開小学校</t>
  </si>
  <si>
    <t>昭代第一小学校</t>
  </si>
  <si>
    <t>昭代第二小学校</t>
  </si>
  <si>
    <t>蒲池小学校</t>
  </si>
  <si>
    <t>豊原小学校</t>
  </si>
  <si>
    <t>大和小学校</t>
  </si>
  <si>
    <t>皿垣小学校</t>
  </si>
  <si>
    <t>有明小学校</t>
  </si>
  <si>
    <t>中島小学校</t>
  </si>
  <si>
    <t>六合小学校</t>
  </si>
  <si>
    <t>藤吉小学校</t>
  </si>
  <si>
    <t>矢ケ部小学校</t>
  </si>
  <si>
    <t>二ツ河小学校</t>
  </si>
  <si>
    <t>垂見小学校</t>
  </si>
  <si>
    <t>中山小学校</t>
  </si>
  <si>
    <t>人　　口</t>
  </si>
  <si>
    <t>　　　割　　合 　(%)</t>
  </si>
  <si>
    <t>０～１４歳</t>
  </si>
  <si>
    <t>６５歳以上　　　</t>
  </si>
  <si>
    <t>うち７５歳以上</t>
  </si>
  <si>
    <t>65歳以上</t>
  </si>
  <si>
    <t>常盤町</t>
  </si>
  <si>
    <t>中村</t>
  </si>
  <si>
    <t>糀屋町</t>
  </si>
  <si>
    <t>年齢</t>
  </si>
  <si>
    <t>男</t>
  </si>
  <si>
    <t>女</t>
  </si>
  <si>
    <t>計</t>
  </si>
  <si>
    <t>総合計</t>
  </si>
  <si>
    <t>平均</t>
  </si>
  <si>
    <t>H20．６月より道穴（東西）を道穴南へ、敬和苑を大和作出へ統合計上</t>
  </si>
  <si>
    <t>大和作出に計上</t>
  </si>
  <si>
    <t>0～14歳</t>
  </si>
  <si>
    <t>75歳以上</t>
  </si>
  <si>
    <t>永田開</t>
  </si>
  <si>
    <t>道穴中</t>
  </si>
  <si>
    <t>Ｈ25.11月より道穴（東西）を道穴中へ変更</t>
  </si>
  <si>
    <t>H28．４月より東宮永団地を新設</t>
  </si>
  <si>
    <t>東宮永団地</t>
  </si>
  <si>
    <t>平成２９年７月分</t>
  </si>
  <si>
    <t>平成２９年７月３１日現在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</si>
</sst>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.000%"/>
    <numFmt numFmtId="180" formatCode="0.0%"/>
    <numFmt numFmtId="181" formatCode="0.00_ "/>
    <numFmt numFmtId="182" formatCode="0.0_ "/>
    <numFmt numFmtId="183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0" xfId="49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Border="1" applyAlignment="1">
      <alignment horizontal="left" vertical="center"/>
    </xf>
    <xf numFmtId="177" fontId="0" fillId="0" borderId="10" xfId="49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183" fontId="0" fillId="0" borderId="10" xfId="0" applyNumberForma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177" fontId="6" fillId="0" borderId="13" xfId="49" applyNumberFormat="1" applyFont="1" applyBorder="1" applyAlignment="1">
      <alignment horizontal="right" vertical="center"/>
    </xf>
    <xf numFmtId="177" fontId="6" fillId="0" borderId="13" xfId="49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8" fontId="0" fillId="0" borderId="14" xfId="49" applyFon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0" fillId="0" borderId="18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3" customWidth="1"/>
    <col min="2" max="2" width="15.50390625" style="13" customWidth="1"/>
    <col min="3" max="3" width="11.00390625" style="13" customWidth="1"/>
    <col min="4" max="4" width="11.875" style="13" customWidth="1"/>
    <col min="5" max="5" width="11.00390625" style="13" customWidth="1"/>
    <col min="6" max="6" width="11.625" style="13" customWidth="1"/>
    <col min="7" max="16384" width="9.00390625" style="13" customWidth="1"/>
  </cols>
  <sheetData>
    <row r="2" spans="1:2" s="27" customFormat="1" ht="23.25" customHeight="1">
      <c r="A2" s="23"/>
      <c r="B2" s="23" t="s">
        <v>0</v>
      </c>
    </row>
    <row r="3" spans="2:5" ht="18.75" customHeight="1">
      <c r="B3" s="13" t="str">
        <f>'行政区別統計表'!A3</f>
        <v>平成２９年７月分</v>
      </c>
      <c r="E3" s="13" t="str">
        <f>'行政区別統計表'!H3</f>
        <v>平成２９年７月３１日現在</v>
      </c>
    </row>
    <row r="4" spans="2:6" ht="18.75" customHeight="1">
      <c r="B4" s="10"/>
      <c r="C4" s="16" t="s">
        <v>1</v>
      </c>
      <c r="D4" s="16" t="s">
        <v>2</v>
      </c>
      <c r="E4" s="16" t="s">
        <v>3</v>
      </c>
      <c r="F4" s="16" t="s">
        <v>4</v>
      </c>
    </row>
    <row r="5" spans="2:6" ht="18.75" customHeight="1">
      <c r="B5" s="10" t="s">
        <v>5</v>
      </c>
      <c r="C5" s="10">
        <f>'行政区別統計表'!B45</f>
        <v>1958</v>
      </c>
      <c r="D5" s="10">
        <f>'行政区別統計表'!C45</f>
        <v>2108</v>
      </c>
      <c r="E5" s="10">
        <f>'行政区別統計表'!D45</f>
        <v>2492</v>
      </c>
      <c r="F5" s="10">
        <f>SUM(D5:E5)</f>
        <v>4600</v>
      </c>
    </row>
    <row r="6" spans="2:6" ht="18.75" customHeight="1">
      <c r="B6" s="10" t="s">
        <v>6</v>
      </c>
      <c r="C6" s="10">
        <f>'行政区別統計表'!G15</f>
        <v>1494</v>
      </c>
      <c r="D6" s="10">
        <f>'行政区別統計表'!H15</f>
        <v>1619</v>
      </c>
      <c r="E6" s="10">
        <f>'行政区別統計表'!I15</f>
        <v>1914</v>
      </c>
      <c r="F6" s="10">
        <f aca="true" t="shared" si="0" ref="F6:F14">SUM(D6:E6)</f>
        <v>3533</v>
      </c>
    </row>
    <row r="7" spans="2:6" ht="18.75" customHeight="1">
      <c r="B7" s="10" t="s">
        <v>7</v>
      </c>
      <c r="C7" s="10">
        <f>'行政区別統計表'!G33</f>
        <v>888</v>
      </c>
      <c r="D7" s="10">
        <f>'行政区別統計表'!H33</f>
        <v>1059</v>
      </c>
      <c r="E7" s="10">
        <f>'行政区別統計表'!I33</f>
        <v>1221</v>
      </c>
      <c r="F7" s="10">
        <f t="shared" si="0"/>
        <v>2280</v>
      </c>
    </row>
    <row r="8" spans="2:6" ht="18.75" customHeight="1">
      <c r="B8" s="10" t="s">
        <v>8</v>
      </c>
      <c r="C8" s="10">
        <f>'行政区別統計表'!B61</f>
        <v>935</v>
      </c>
      <c r="D8" s="10">
        <f>'行政区別統計表'!C61</f>
        <v>1141</v>
      </c>
      <c r="E8" s="10">
        <f>'行政区別統計表'!D61</f>
        <v>1296</v>
      </c>
      <c r="F8" s="10">
        <f t="shared" si="0"/>
        <v>2437</v>
      </c>
    </row>
    <row r="9" spans="2:6" ht="18.75" customHeight="1">
      <c r="B9" s="10" t="s">
        <v>9</v>
      </c>
      <c r="C9" s="10">
        <f>'行政区別統計表'!B99</f>
        <v>1526</v>
      </c>
      <c r="D9" s="10">
        <f>'行政区別統計表'!C99</f>
        <v>1837</v>
      </c>
      <c r="E9" s="10">
        <f>'行政区別統計表'!D99</f>
        <v>2032</v>
      </c>
      <c r="F9" s="10">
        <f t="shared" si="0"/>
        <v>3869</v>
      </c>
    </row>
    <row r="10" spans="2:6" ht="18.75" customHeight="1">
      <c r="B10" s="10" t="s">
        <v>10</v>
      </c>
      <c r="C10" s="10">
        <f>'行政区別統計表'!G77</f>
        <v>1114</v>
      </c>
      <c r="D10" s="10">
        <f>'行政区別統計表'!H77</f>
        <v>1579</v>
      </c>
      <c r="E10" s="10">
        <f>'行政区別統計表'!I77</f>
        <v>1677</v>
      </c>
      <c r="F10" s="10">
        <f t="shared" si="0"/>
        <v>3256</v>
      </c>
    </row>
    <row r="11" spans="2:6" ht="18.75" customHeight="1">
      <c r="B11" s="10" t="s">
        <v>11</v>
      </c>
      <c r="C11" s="10">
        <f>'行政区別統計表'!G101</f>
        <v>3215</v>
      </c>
      <c r="D11" s="10">
        <f>'行政区別統計表'!H101</f>
        <v>4373</v>
      </c>
      <c r="E11" s="10">
        <f>'行政区別統計表'!I101</f>
        <v>4737</v>
      </c>
      <c r="F11" s="10">
        <f t="shared" si="0"/>
        <v>9110</v>
      </c>
    </row>
    <row r="12" spans="2:6" ht="18.75" customHeight="1">
      <c r="B12" s="10" t="s">
        <v>12</v>
      </c>
      <c r="C12" s="10">
        <f>'行政区別統計表'!B127</f>
        <v>2620</v>
      </c>
      <c r="D12" s="10">
        <f>'行政区別統計表'!C127</f>
        <v>3082</v>
      </c>
      <c r="E12" s="10">
        <f>'行政区別統計表'!D127</f>
        <v>3571</v>
      </c>
      <c r="F12" s="10">
        <f t="shared" si="0"/>
        <v>6653</v>
      </c>
    </row>
    <row r="13" spans="2:6" ht="18.75" customHeight="1">
      <c r="B13" s="10" t="s">
        <v>13</v>
      </c>
      <c r="C13" s="10">
        <f>'行政区別統計表'!G134</f>
        <v>5056</v>
      </c>
      <c r="D13" s="10">
        <f>'行政区別統計表'!H134</f>
        <v>6962</v>
      </c>
      <c r="E13" s="10">
        <f>'行政区別統計表'!I134</f>
        <v>7621</v>
      </c>
      <c r="F13" s="10">
        <f t="shared" si="0"/>
        <v>14583</v>
      </c>
    </row>
    <row r="14" spans="2:6" ht="18.75" customHeight="1">
      <c r="B14" s="10" t="s">
        <v>14</v>
      </c>
      <c r="C14" s="10">
        <f>'行政区別統計表'!B204</f>
        <v>6550</v>
      </c>
      <c r="D14" s="10">
        <f>'行政区別統計表'!C204</f>
        <v>8145</v>
      </c>
      <c r="E14" s="10">
        <f>'行政区別統計表'!D204</f>
        <v>8957</v>
      </c>
      <c r="F14" s="10">
        <f t="shared" si="0"/>
        <v>17102</v>
      </c>
    </row>
    <row r="15" spans="2:6" ht="18.75" customHeight="1">
      <c r="B15" s="10" t="s">
        <v>4</v>
      </c>
      <c r="C15" s="10">
        <f>SUM(C5:C14)</f>
        <v>25356</v>
      </c>
      <c r="D15" s="10">
        <f>SUM(D5:D14)</f>
        <v>31905</v>
      </c>
      <c r="E15" s="10">
        <f>SUM(E5:E14)</f>
        <v>35518</v>
      </c>
      <c r="F15" s="10">
        <f>SUM(D15:E15)</f>
        <v>67423</v>
      </c>
    </row>
    <row r="17" spans="2:6" ht="21.75" customHeight="1">
      <c r="B17" s="10" t="s">
        <v>15</v>
      </c>
      <c r="C17" s="60">
        <f>C20-C22+C24-C25+C26</f>
        <v>-3</v>
      </c>
      <c r="D17" s="36">
        <f>D20-D22+D24-D25</f>
        <v>-14</v>
      </c>
      <c r="E17" s="36">
        <f>E20-E22+E24-E25</f>
        <v>-33</v>
      </c>
      <c r="F17" s="36">
        <f>SUM(D17:E17)</f>
        <v>-47</v>
      </c>
    </row>
    <row r="19" spans="2:6" ht="20.25" customHeight="1">
      <c r="B19" s="10"/>
      <c r="C19" s="16" t="s">
        <v>1</v>
      </c>
      <c r="D19" s="16" t="s">
        <v>2</v>
      </c>
      <c r="E19" s="16" t="s">
        <v>3</v>
      </c>
      <c r="F19" s="16" t="s">
        <v>4</v>
      </c>
    </row>
    <row r="20" spans="2:6" ht="33.75" customHeight="1">
      <c r="B20" s="28" t="s">
        <v>22</v>
      </c>
      <c r="C20" s="10">
        <v>51</v>
      </c>
      <c r="D20" s="10">
        <v>49</v>
      </c>
      <c r="E20" s="10">
        <v>64</v>
      </c>
      <c r="F20" s="10">
        <f>SUM(D20:E20)</f>
        <v>113</v>
      </c>
    </row>
    <row r="21" spans="2:6" ht="25.5" customHeight="1">
      <c r="B21" s="28" t="s">
        <v>24</v>
      </c>
      <c r="C21" s="10">
        <v>0</v>
      </c>
      <c r="D21" s="10">
        <v>0</v>
      </c>
      <c r="E21" s="10">
        <v>1</v>
      </c>
      <c r="F21" s="10">
        <f>SUM(D21:E21)</f>
        <v>1</v>
      </c>
    </row>
    <row r="22" spans="2:6" ht="33.75" customHeight="1">
      <c r="B22" s="28" t="s">
        <v>23</v>
      </c>
      <c r="C22" s="10">
        <v>46</v>
      </c>
      <c r="D22" s="10">
        <v>51</v>
      </c>
      <c r="E22" s="10">
        <v>80</v>
      </c>
      <c r="F22" s="10">
        <f aca="true" t="shared" si="1" ref="F22:F27">SUM(D22:E22)</f>
        <v>131</v>
      </c>
    </row>
    <row r="23" spans="2:6" ht="24.75" customHeight="1">
      <c r="B23" s="28" t="s">
        <v>25</v>
      </c>
      <c r="C23" s="10">
        <v>0</v>
      </c>
      <c r="D23" s="10">
        <v>0</v>
      </c>
      <c r="E23" s="10">
        <v>0</v>
      </c>
      <c r="F23" s="10">
        <f t="shared" si="1"/>
        <v>0</v>
      </c>
    </row>
    <row r="24" spans="2:6" ht="22.5" customHeight="1">
      <c r="B24" s="10" t="s">
        <v>16</v>
      </c>
      <c r="C24" s="10">
        <v>0</v>
      </c>
      <c r="D24" s="10">
        <v>23</v>
      </c>
      <c r="E24" s="10">
        <v>21</v>
      </c>
      <c r="F24" s="10">
        <f t="shared" si="1"/>
        <v>44</v>
      </c>
    </row>
    <row r="25" spans="2:6" ht="22.5" customHeight="1">
      <c r="B25" s="10" t="s">
        <v>17</v>
      </c>
      <c r="C25" s="10">
        <v>18</v>
      </c>
      <c r="D25" s="10">
        <v>35</v>
      </c>
      <c r="E25" s="10">
        <v>38</v>
      </c>
      <c r="F25" s="10">
        <f t="shared" si="1"/>
        <v>73</v>
      </c>
    </row>
    <row r="26" spans="2:6" ht="22.5" customHeight="1">
      <c r="B26" s="10" t="s">
        <v>18</v>
      </c>
      <c r="C26" s="10">
        <v>10</v>
      </c>
      <c r="D26" s="24" t="s">
        <v>20</v>
      </c>
      <c r="E26" s="24" t="s">
        <v>21</v>
      </c>
      <c r="F26" s="24" t="s">
        <v>21</v>
      </c>
    </row>
    <row r="27" spans="2:6" ht="22.5" customHeight="1">
      <c r="B27" s="10" t="s">
        <v>19</v>
      </c>
      <c r="C27" s="10">
        <v>0</v>
      </c>
      <c r="D27" s="10">
        <v>0</v>
      </c>
      <c r="E27" s="24">
        <v>0</v>
      </c>
      <c r="F27" s="10">
        <f t="shared" si="1"/>
        <v>0</v>
      </c>
    </row>
    <row r="28" spans="2:6" ht="22.5" customHeight="1">
      <c r="B28" s="20"/>
      <c r="C28" s="20"/>
      <c r="D28" s="20"/>
      <c r="E28" s="26"/>
      <c r="F28" s="20"/>
    </row>
    <row r="30" spans="2:5" ht="13.5">
      <c r="B30" s="47"/>
      <c r="C30" s="47" t="s">
        <v>448</v>
      </c>
      <c r="D30" s="49" t="s">
        <v>449</v>
      </c>
      <c r="E30" s="50"/>
    </row>
    <row r="31" spans="2:5" ht="13.5">
      <c r="B31" s="48"/>
      <c r="C31" s="48"/>
      <c r="D31" s="29"/>
      <c r="E31" s="30" t="s">
        <v>450</v>
      </c>
    </row>
    <row r="32" spans="2:5" ht="22.5" customHeight="1">
      <c r="B32" s="16" t="s">
        <v>446</v>
      </c>
      <c r="C32" s="10">
        <f>'年齢別統計表'!E19</f>
        <v>8275</v>
      </c>
      <c r="D32" s="10">
        <f>'年齢別統計表'!G76</f>
        <v>21411</v>
      </c>
      <c r="E32" s="10">
        <f>'年齢別統計表'!H76</f>
        <v>11118</v>
      </c>
    </row>
    <row r="33" spans="2:5" ht="22.5" customHeight="1">
      <c r="B33" s="16" t="s">
        <v>447</v>
      </c>
      <c r="C33" s="32">
        <f>C32/F15</f>
        <v>0.12273259866811029</v>
      </c>
      <c r="D33" s="32">
        <f>D32/F15</f>
        <v>0.31756225620337275</v>
      </c>
      <c r="E33" s="32">
        <f>E32/F15</f>
        <v>0.16489921836761937</v>
      </c>
    </row>
  </sheetData>
  <sheetProtection/>
  <mergeCells count="3">
    <mergeCell ref="C30:C31"/>
    <mergeCell ref="B30:B31"/>
    <mergeCell ref="D30:E30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C211" sqref="C211"/>
    </sheetView>
  </sheetViews>
  <sheetFormatPr defaultColWidth="9.00390625" defaultRowHeight="13.5"/>
  <cols>
    <col min="1" max="1" width="17.50390625" style="13" customWidth="1"/>
    <col min="2" max="4" width="6.875" style="13" customWidth="1"/>
    <col min="5" max="5" width="7.50390625" style="13" customWidth="1"/>
    <col min="6" max="6" width="17.50390625" style="13" customWidth="1"/>
    <col min="7" max="7" width="8.375" style="13" bestFit="1" customWidth="1"/>
    <col min="8" max="9" width="6.875" style="13" customWidth="1"/>
    <col min="10" max="10" width="7.50390625" style="13" customWidth="1"/>
    <col min="11" max="16384" width="9.00390625" style="13" customWidth="1"/>
  </cols>
  <sheetData>
    <row r="1" spans="1:2" ht="21.75" customHeight="1">
      <c r="A1" s="51" t="s">
        <v>26</v>
      </c>
      <c r="B1" s="51"/>
    </row>
    <row r="2" spans="1:2" ht="15" customHeight="1">
      <c r="A2" s="12"/>
      <c r="B2" s="12"/>
    </row>
    <row r="3" spans="1:10" ht="15" customHeight="1">
      <c r="A3" s="13" t="s">
        <v>470</v>
      </c>
      <c r="E3" s="14"/>
      <c r="H3" s="52" t="s">
        <v>471</v>
      </c>
      <c r="I3" s="52"/>
      <c r="J3" s="52"/>
    </row>
    <row r="4" spans="1:10" ht="15" customHeight="1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27</v>
      </c>
      <c r="G4" s="16" t="s">
        <v>28</v>
      </c>
      <c r="H4" s="16" t="s">
        <v>29</v>
      </c>
      <c r="I4" s="16" t="s">
        <v>30</v>
      </c>
      <c r="J4" s="16" t="s">
        <v>31</v>
      </c>
    </row>
    <row r="5" spans="1:10" ht="15" customHeight="1">
      <c r="A5" s="10" t="s">
        <v>32</v>
      </c>
      <c r="B5" s="10">
        <v>87</v>
      </c>
      <c r="C5" s="10">
        <v>108</v>
      </c>
      <c r="D5" s="10">
        <v>129</v>
      </c>
      <c r="E5" s="10">
        <f aca="true" t="shared" si="0" ref="E5:E54">SUM(C5:D5)</f>
        <v>237</v>
      </c>
      <c r="F5" s="10" t="s">
        <v>33</v>
      </c>
      <c r="G5" s="10">
        <v>156</v>
      </c>
      <c r="H5" s="10">
        <v>158</v>
      </c>
      <c r="I5" s="10">
        <v>181</v>
      </c>
      <c r="J5" s="10">
        <f aca="true" t="shared" si="1" ref="J5:J54">SUM(H5:I5)</f>
        <v>339</v>
      </c>
    </row>
    <row r="6" spans="1:10" ht="15" customHeight="1">
      <c r="A6" s="10" t="s">
        <v>34</v>
      </c>
      <c r="B6" s="10">
        <v>57</v>
      </c>
      <c r="C6" s="10">
        <v>63</v>
      </c>
      <c r="D6" s="10">
        <v>72</v>
      </c>
      <c r="E6" s="10">
        <f t="shared" si="0"/>
        <v>135</v>
      </c>
      <c r="F6" s="10" t="s">
        <v>35</v>
      </c>
      <c r="G6" s="10">
        <v>122</v>
      </c>
      <c r="H6" s="10">
        <v>139</v>
      </c>
      <c r="I6" s="10">
        <v>162</v>
      </c>
      <c r="J6" s="10">
        <f t="shared" si="1"/>
        <v>301</v>
      </c>
    </row>
    <row r="7" spans="1:10" ht="15" customHeight="1">
      <c r="A7" s="10" t="s">
        <v>36</v>
      </c>
      <c r="B7" s="10">
        <v>38</v>
      </c>
      <c r="C7" s="10">
        <v>54</v>
      </c>
      <c r="D7" s="10">
        <v>53</v>
      </c>
      <c r="E7" s="10">
        <f t="shared" si="0"/>
        <v>107</v>
      </c>
      <c r="F7" s="10" t="s">
        <v>37</v>
      </c>
      <c r="G7" s="10">
        <v>30</v>
      </c>
      <c r="H7" s="10">
        <v>18</v>
      </c>
      <c r="I7" s="10">
        <v>31</v>
      </c>
      <c r="J7" s="10">
        <f t="shared" si="1"/>
        <v>49</v>
      </c>
    </row>
    <row r="8" spans="1:10" ht="15" customHeight="1">
      <c r="A8" s="10" t="s">
        <v>38</v>
      </c>
      <c r="B8" s="10">
        <v>26</v>
      </c>
      <c r="C8" s="10">
        <v>32</v>
      </c>
      <c r="D8" s="10">
        <v>40</v>
      </c>
      <c r="E8" s="10">
        <f t="shared" si="0"/>
        <v>72</v>
      </c>
      <c r="F8" s="17" t="s">
        <v>39</v>
      </c>
      <c r="G8" s="10">
        <v>136</v>
      </c>
      <c r="H8" s="10">
        <v>152</v>
      </c>
      <c r="I8" s="10">
        <v>180</v>
      </c>
      <c r="J8" s="10">
        <f t="shared" si="1"/>
        <v>332</v>
      </c>
    </row>
    <row r="9" spans="1:10" ht="15" customHeight="1">
      <c r="A9" s="10" t="s">
        <v>40</v>
      </c>
      <c r="B9" s="10">
        <v>29</v>
      </c>
      <c r="C9" s="10">
        <v>32</v>
      </c>
      <c r="D9" s="10">
        <v>37</v>
      </c>
      <c r="E9" s="10">
        <f t="shared" si="0"/>
        <v>69</v>
      </c>
      <c r="F9" s="10" t="s">
        <v>41</v>
      </c>
      <c r="G9" s="10">
        <v>31</v>
      </c>
      <c r="H9" s="10">
        <v>37</v>
      </c>
      <c r="I9" s="10">
        <v>38</v>
      </c>
      <c r="J9" s="10">
        <f t="shared" si="1"/>
        <v>75</v>
      </c>
    </row>
    <row r="10" spans="1:10" ht="15" customHeight="1">
      <c r="A10" s="10" t="s">
        <v>42</v>
      </c>
      <c r="B10" s="10">
        <v>33</v>
      </c>
      <c r="C10" s="10">
        <v>39</v>
      </c>
      <c r="D10" s="10">
        <v>52</v>
      </c>
      <c r="E10" s="10">
        <f t="shared" si="0"/>
        <v>91</v>
      </c>
      <c r="F10" s="10" t="s">
        <v>43</v>
      </c>
      <c r="G10" s="10">
        <v>74</v>
      </c>
      <c r="H10" s="10">
        <v>74</v>
      </c>
      <c r="I10" s="10">
        <v>99</v>
      </c>
      <c r="J10" s="10">
        <f t="shared" si="1"/>
        <v>173</v>
      </c>
    </row>
    <row r="11" spans="1:10" ht="15" customHeight="1">
      <c r="A11" s="10" t="s">
        <v>44</v>
      </c>
      <c r="B11" s="10">
        <v>70</v>
      </c>
      <c r="C11" s="10">
        <v>68</v>
      </c>
      <c r="D11" s="10">
        <v>80</v>
      </c>
      <c r="E11" s="10">
        <f t="shared" si="0"/>
        <v>148</v>
      </c>
      <c r="F11" s="10" t="s">
        <v>45</v>
      </c>
      <c r="G11" s="10">
        <v>117</v>
      </c>
      <c r="H11" s="10">
        <v>134</v>
      </c>
      <c r="I11" s="10">
        <v>156</v>
      </c>
      <c r="J11" s="10">
        <f t="shared" si="1"/>
        <v>290</v>
      </c>
    </row>
    <row r="12" spans="1:10" ht="15" customHeight="1">
      <c r="A12" s="10" t="s">
        <v>46</v>
      </c>
      <c r="B12" s="10">
        <v>88</v>
      </c>
      <c r="C12" s="10">
        <v>63</v>
      </c>
      <c r="D12" s="10">
        <v>82</v>
      </c>
      <c r="E12" s="10">
        <f t="shared" si="0"/>
        <v>145</v>
      </c>
      <c r="F12" s="10" t="s">
        <v>47</v>
      </c>
      <c r="G12" s="10">
        <v>36</v>
      </c>
      <c r="H12" s="10">
        <v>31</v>
      </c>
      <c r="I12" s="10">
        <v>47</v>
      </c>
      <c r="J12" s="10">
        <f t="shared" si="1"/>
        <v>78</v>
      </c>
    </row>
    <row r="13" spans="1:10" ht="15" customHeight="1">
      <c r="A13" s="10" t="s">
        <v>48</v>
      </c>
      <c r="B13" s="10">
        <v>24</v>
      </c>
      <c r="C13" s="10">
        <v>22</v>
      </c>
      <c r="D13" s="10">
        <v>35</v>
      </c>
      <c r="E13" s="10">
        <f t="shared" si="0"/>
        <v>57</v>
      </c>
      <c r="F13" s="10" t="s">
        <v>49</v>
      </c>
      <c r="G13" s="10">
        <v>81</v>
      </c>
      <c r="H13" s="10">
        <v>92</v>
      </c>
      <c r="I13" s="10">
        <v>111</v>
      </c>
      <c r="J13" s="10">
        <f t="shared" si="1"/>
        <v>203</v>
      </c>
    </row>
    <row r="14" spans="1:10" ht="15" customHeight="1">
      <c r="A14" s="10" t="s">
        <v>50</v>
      </c>
      <c r="B14" s="10">
        <v>47</v>
      </c>
      <c r="C14" s="10">
        <v>54</v>
      </c>
      <c r="D14" s="10">
        <v>64</v>
      </c>
      <c r="E14" s="10">
        <f t="shared" si="0"/>
        <v>118</v>
      </c>
      <c r="F14" s="10" t="s">
        <v>51</v>
      </c>
      <c r="G14" s="10">
        <v>98</v>
      </c>
      <c r="H14" s="10">
        <v>127</v>
      </c>
      <c r="I14" s="10">
        <v>141</v>
      </c>
      <c r="J14" s="10">
        <f t="shared" si="1"/>
        <v>268</v>
      </c>
    </row>
    <row r="15" spans="1:10" ht="15" customHeight="1">
      <c r="A15" s="10" t="s">
        <v>52</v>
      </c>
      <c r="B15" s="10">
        <v>23</v>
      </c>
      <c r="C15" s="10">
        <v>28</v>
      </c>
      <c r="D15" s="10">
        <v>35</v>
      </c>
      <c r="E15" s="10">
        <f t="shared" si="0"/>
        <v>63</v>
      </c>
      <c r="F15" s="18" t="s">
        <v>53</v>
      </c>
      <c r="G15" s="19">
        <f>SUM(B46:B54,G5:G14)</f>
        <v>1494</v>
      </c>
      <c r="H15" s="19">
        <f>SUM(C46:C54,H5:H14)</f>
        <v>1619</v>
      </c>
      <c r="I15" s="19">
        <f>SUM(D46:D54,I5:I14)</f>
        <v>1914</v>
      </c>
      <c r="J15" s="19">
        <f>SUM(E46:E54,J5:J14)</f>
        <v>3533</v>
      </c>
    </row>
    <row r="16" spans="1:10" ht="15" customHeight="1">
      <c r="A16" s="10" t="s">
        <v>54</v>
      </c>
      <c r="B16" s="10">
        <v>39</v>
      </c>
      <c r="C16" s="10">
        <v>31</v>
      </c>
      <c r="D16" s="10">
        <v>53</v>
      </c>
      <c r="E16" s="10">
        <f t="shared" si="0"/>
        <v>84</v>
      </c>
      <c r="F16" s="10" t="s">
        <v>55</v>
      </c>
      <c r="G16" s="10">
        <v>104</v>
      </c>
      <c r="H16" s="10">
        <v>124</v>
      </c>
      <c r="I16" s="10">
        <v>146</v>
      </c>
      <c r="J16" s="10">
        <f t="shared" si="1"/>
        <v>270</v>
      </c>
    </row>
    <row r="17" spans="1:10" ht="15" customHeight="1">
      <c r="A17" s="10" t="s">
        <v>56</v>
      </c>
      <c r="B17" s="10">
        <v>29</v>
      </c>
      <c r="C17" s="10">
        <v>23</v>
      </c>
      <c r="D17" s="10">
        <v>37</v>
      </c>
      <c r="E17" s="10">
        <f t="shared" si="0"/>
        <v>60</v>
      </c>
      <c r="F17" s="10" t="s">
        <v>57</v>
      </c>
      <c r="G17" s="10">
        <v>44</v>
      </c>
      <c r="H17" s="10">
        <v>47</v>
      </c>
      <c r="I17" s="10">
        <v>52</v>
      </c>
      <c r="J17" s="10">
        <f t="shared" si="1"/>
        <v>99</v>
      </c>
    </row>
    <row r="18" spans="1:10" ht="15" customHeight="1">
      <c r="A18" s="10" t="s">
        <v>58</v>
      </c>
      <c r="B18" s="10">
        <v>36</v>
      </c>
      <c r="C18" s="10">
        <v>33</v>
      </c>
      <c r="D18" s="10">
        <v>46</v>
      </c>
      <c r="E18" s="10">
        <f t="shared" si="0"/>
        <v>79</v>
      </c>
      <c r="F18" s="10" t="s">
        <v>59</v>
      </c>
      <c r="G18" s="10">
        <v>40</v>
      </c>
      <c r="H18" s="10">
        <v>50</v>
      </c>
      <c r="I18" s="10">
        <v>46</v>
      </c>
      <c r="J18" s="10">
        <f t="shared" si="1"/>
        <v>96</v>
      </c>
    </row>
    <row r="19" spans="1:10" ht="15" customHeight="1">
      <c r="A19" s="10" t="s">
        <v>60</v>
      </c>
      <c r="B19" s="10">
        <v>211</v>
      </c>
      <c r="C19" s="10">
        <v>248</v>
      </c>
      <c r="D19" s="10">
        <v>307</v>
      </c>
      <c r="E19" s="10">
        <f t="shared" si="0"/>
        <v>555</v>
      </c>
      <c r="F19" s="10" t="s">
        <v>61</v>
      </c>
      <c r="G19" s="10">
        <v>67</v>
      </c>
      <c r="H19" s="10">
        <v>80</v>
      </c>
      <c r="I19" s="10">
        <v>80</v>
      </c>
      <c r="J19" s="10">
        <f t="shared" si="1"/>
        <v>160</v>
      </c>
    </row>
    <row r="20" spans="1:10" ht="15" customHeight="1">
      <c r="A20" s="10" t="s">
        <v>62</v>
      </c>
      <c r="B20" s="10">
        <v>29</v>
      </c>
      <c r="C20" s="10">
        <v>36</v>
      </c>
      <c r="D20" s="10">
        <v>30</v>
      </c>
      <c r="E20" s="10">
        <f t="shared" si="0"/>
        <v>66</v>
      </c>
      <c r="F20" s="10" t="s">
        <v>63</v>
      </c>
      <c r="G20" s="10">
        <v>16</v>
      </c>
      <c r="H20" s="10">
        <v>20</v>
      </c>
      <c r="I20" s="10">
        <v>19</v>
      </c>
      <c r="J20" s="10">
        <f t="shared" si="1"/>
        <v>39</v>
      </c>
    </row>
    <row r="21" spans="1:10" ht="15" customHeight="1">
      <c r="A21" s="10" t="s">
        <v>64</v>
      </c>
      <c r="B21" s="10">
        <v>73</v>
      </c>
      <c r="C21" s="10">
        <v>84</v>
      </c>
      <c r="D21" s="10">
        <v>106</v>
      </c>
      <c r="E21" s="10">
        <f t="shared" si="0"/>
        <v>190</v>
      </c>
      <c r="F21" s="10" t="s">
        <v>65</v>
      </c>
      <c r="G21" s="10">
        <v>21</v>
      </c>
      <c r="H21" s="10">
        <v>20</v>
      </c>
      <c r="I21" s="10">
        <v>32</v>
      </c>
      <c r="J21" s="10">
        <f t="shared" si="1"/>
        <v>52</v>
      </c>
    </row>
    <row r="22" spans="1:10" ht="15" customHeight="1">
      <c r="A22" s="10" t="s">
        <v>66</v>
      </c>
      <c r="B22" s="10">
        <v>17</v>
      </c>
      <c r="C22" s="10">
        <v>16</v>
      </c>
      <c r="D22" s="10">
        <v>22</v>
      </c>
      <c r="E22" s="10">
        <f t="shared" si="0"/>
        <v>38</v>
      </c>
      <c r="F22" s="10" t="s">
        <v>67</v>
      </c>
      <c r="G22" s="10">
        <v>54</v>
      </c>
      <c r="H22" s="10">
        <v>58</v>
      </c>
      <c r="I22" s="10">
        <v>81</v>
      </c>
      <c r="J22" s="10">
        <f t="shared" si="1"/>
        <v>139</v>
      </c>
    </row>
    <row r="23" spans="1:10" ht="15" customHeight="1">
      <c r="A23" s="10" t="s">
        <v>68</v>
      </c>
      <c r="B23" s="10">
        <v>23</v>
      </c>
      <c r="C23" s="10">
        <v>28</v>
      </c>
      <c r="D23" s="10">
        <v>26</v>
      </c>
      <c r="E23" s="10">
        <f t="shared" si="0"/>
        <v>54</v>
      </c>
      <c r="F23" s="10" t="s">
        <v>69</v>
      </c>
      <c r="G23" s="10">
        <v>44</v>
      </c>
      <c r="H23" s="10">
        <v>44</v>
      </c>
      <c r="I23" s="10">
        <v>58</v>
      </c>
      <c r="J23" s="10">
        <f t="shared" si="1"/>
        <v>102</v>
      </c>
    </row>
    <row r="24" spans="1:10" ht="15" customHeight="1">
      <c r="A24" s="10" t="s">
        <v>70</v>
      </c>
      <c r="B24" s="10">
        <v>38</v>
      </c>
      <c r="C24" s="10">
        <v>51</v>
      </c>
      <c r="D24" s="10">
        <v>49</v>
      </c>
      <c r="E24" s="10">
        <f t="shared" si="0"/>
        <v>100</v>
      </c>
      <c r="F24" s="10" t="s">
        <v>71</v>
      </c>
      <c r="G24" s="10">
        <v>26</v>
      </c>
      <c r="H24" s="10">
        <v>27</v>
      </c>
      <c r="I24" s="10">
        <v>37</v>
      </c>
      <c r="J24" s="10">
        <f t="shared" si="1"/>
        <v>64</v>
      </c>
    </row>
    <row r="25" spans="1:10" ht="15" customHeight="1">
      <c r="A25" s="10" t="s">
        <v>452</v>
      </c>
      <c r="B25" s="10">
        <v>82</v>
      </c>
      <c r="C25" s="10">
        <v>84</v>
      </c>
      <c r="D25" s="10">
        <v>92</v>
      </c>
      <c r="E25" s="10">
        <f t="shared" si="0"/>
        <v>176</v>
      </c>
      <c r="F25" s="10" t="s">
        <v>72</v>
      </c>
      <c r="G25" s="10">
        <v>35</v>
      </c>
      <c r="H25" s="10">
        <v>41</v>
      </c>
      <c r="I25" s="10">
        <v>48</v>
      </c>
      <c r="J25" s="10">
        <f t="shared" si="1"/>
        <v>89</v>
      </c>
    </row>
    <row r="26" spans="1:10" ht="15" customHeight="1">
      <c r="A26" s="10" t="s">
        <v>73</v>
      </c>
      <c r="B26" s="10">
        <v>9</v>
      </c>
      <c r="C26" s="10">
        <v>7</v>
      </c>
      <c r="D26" s="10">
        <v>11</v>
      </c>
      <c r="E26" s="10">
        <f t="shared" si="0"/>
        <v>18</v>
      </c>
      <c r="F26" s="10" t="s">
        <v>74</v>
      </c>
      <c r="G26" s="10">
        <v>21</v>
      </c>
      <c r="H26" s="10">
        <v>19</v>
      </c>
      <c r="I26" s="10">
        <v>19</v>
      </c>
      <c r="J26" s="10">
        <f t="shared" si="1"/>
        <v>38</v>
      </c>
    </row>
    <row r="27" spans="1:10" ht="15" customHeight="1">
      <c r="A27" s="10" t="s">
        <v>75</v>
      </c>
      <c r="B27" s="10">
        <v>23</v>
      </c>
      <c r="C27" s="10">
        <v>32</v>
      </c>
      <c r="D27" s="10">
        <v>31</v>
      </c>
      <c r="E27" s="10">
        <f t="shared" si="0"/>
        <v>63</v>
      </c>
      <c r="F27" s="10" t="s">
        <v>76</v>
      </c>
      <c r="G27" s="10">
        <v>54</v>
      </c>
      <c r="H27" s="10">
        <v>61</v>
      </c>
      <c r="I27" s="10">
        <v>70</v>
      </c>
      <c r="J27" s="10">
        <f t="shared" si="1"/>
        <v>131</v>
      </c>
    </row>
    <row r="28" spans="1:10" ht="15" customHeight="1">
      <c r="A28" s="10" t="s">
        <v>77</v>
      </c>
      <c r="B28" s="10">
        <v>30</v>
      </c>
      <c r="C28" s="10">
        <v>33</v>
      </c>
      <c r="D28" s="10">
        <v>40</v>
      </c>
      <c r="E28" s="10">
        <f t="shared" si="0"/>
        <v>73</v>
      </c>
      <c r="F28" s="10" t="s">
        <v>78</v>
      </c>
      <c r="G28" s="10">
        <v>74</v>
      </c>
      <c r="H28" s="10">
        <v>88</v>
      </c>
      <c r="I28" s="10">
        <v>95</v>
      </c>
      <c r="J28" s="10">
        <f t="shared" si="1"/>
        <v>183</v>
      </c>
    </row>
    <row r="29" spans="1:10" ht="15" customHeight="1">
      <c r="A29" s="10" t="s">
        <v>79</v>
      </c>
      <c r="B29" s="10">
        <v>27</v>
      </c>
      <c r="C29" s="10">
        <v>21</v>
      </c>
      <c r="D29" s="10">
        <v>38</v>
      </c>
      <c r="E29" s="10">
        <f t="shared" si="0"/>
        <v>59</v>
      </c>
      <c r="F29" s="10" t="s">
        <v>80</v>
      </c>
      <c r="G29" s="10">
        <v>53</v>
      </c>
      <c r="H29" s="10">
        <v>54</v>
      </c>
      <c r="I29" s="10">
        <v>78</v>
      </c>
      <c r="J29" s="10">
        <f t="shared" si="1"/>
        <v>132</v>
      </c>
    </row>
    <row r="30" spans="1:10" ht="15" customHeight="1">
      <c r="A30" s="10" t="s">
        <v>81</v>
      </c>
      <c r="B30" s="10">
        <v>38</v>
      </c>
      <c r="C30" s="10">
        <v>42</v>
      </c>
      <c r="D30" s="10">
        <v>47</v>
      </c>
      <c r="E30" s="10">
        <f t="shared" si="0"/>
        <v>89</v>
      </c>
      <c r="F30" s="10" t="s">
        <v>82</v>
      </c>
      <c r="G30" s="10">
        <v>72</v>
      </c>
      <c r="H30" s="10">
        <v>100</v>
      </c>
      <c r="I30" s="10">
        <v>111</v>
      </c>
      <c r="J30" s="10">
        <f t="shared" si="1"/>
        <v>211</v>
      </c>
    </row>
    <row r="31" spans="1:10" ht="15" customHeight="1">
      <c r="A31" s="10" t="s">
        <v>83</v>
      </c>
      <c r="B31" s="10">
        <v>24</v>
      </c>
      <c r="C31" s="10">
        <v>26</v>
      </c>
      <c r="D31" s="10">
        <v>30</v>
      </c>
      <c r="E31" s="10">
        <f t="shared" si="0"/>
        <v>56</v>
      </c>
      <c r="F31" s="10" t="s">
        <v>84</v>
      </c>
      <c r="G31" s="10">
        <v>106</v>
      </c>
      <c r="H31" s="10">
        <v>151</v>
      </c>
      <c r="I31" s="10">
        <v>176</v>
      </c>
      <c r="J31" s="10">
        <f t="shared" si="1"/>
        <v>327</v>
      </c>
    </row>
    <row r="32" spans="1:10" ht="15" customHeight="1">
      <c r="A32" s="10" t="s">
        <v>85</v>
      </c>
      <c r="B32" s="10">
        <v>37</v>
      </c>
      <c r="C32" s="10">
        <v>42</v>
      </c>
      <c r="D32" s="10">
        <v>54</v>
      </c>
      <c r="E32" s="10">
        <f t="shared" si="0"/>
        <v>96</v>
      </c>
      <c r="F32" s="10" t="s">
        <v>86</v>
      </c>
      <c r="G32" s="10">
        <v>57</v>
      </c>
      <c r="H32" s="10">
        <v>75</v>
      </c>
      <c r="I32" s="10">
        <v>73</v>
      </c>
      <c r="J32" s="10">
        <f t="shared" si="1"/>
        <v>148</v>
      </c>
    </row>
    <row r="33" spans="1:10" ht="15" customHeight="1">
      <c r="A33" s="10" t="s">
        <v>87</v>
      </c>
      <c r="B33" s="10">
        <v>44</v>
      </c>
      <c r="C33" s="10">
        <v>55</v>
      </c>
      <c r="D33" s="10">
        <v>58</v>
      </c>
      <c r="E33" s="10">
        <f t="shared" si="0"/>
        <v>113</v>
      </c>
      <c r="F33" s="18" t="s">
        <v>53</v>
      </c>
      <c r="G33" s="11">
        <f>SUM(G16:G32)</f>
        <v>888</v>
      </c>
      <c r="H33" s="11">
        <f>SUM(H16:H32)</f>
        <v>1059</v>
      </c>
      <c r="I33" s="11">
        <f>SUM(I16:I32)</f>
        <v>1221</v>
      </c>
      <c r="J33" s="11">
        <f>SUM(J16:J32)</f>
        <v>2280</v>
      </c>
    </row>
    <row r="34" spans="1:10" ht="15" customHeight="1">
      <c r="A34" s="10" t="s">
        <v>88</v>
      </c>
      <c r="B34" s="10">
        <v>10</v>
      </c>
      <c r="C34" s="10">
        <v>3</v>
      </c>
      <c r="D34" s="10">
        <v>9</v>
      </c>
      <c r="E34" s="10">
        <f t="shared" si="0"/>
        <v>12</v>
      </c>
      <c r="F34" s="10" t="s">
        <v>89</v>
      </c>
      <c r="G34" s="10">
        <v>124</v>
      </c>
      <c r="H34" s="10">
        <v>135</v>
      </c>
      <c r="I34" s="10">
        <v>150</v>
      </c>
      <c r="J34" s="10">
        <f t="shared" si="1"/>
        <v>285</v>
      </c>
    </row>
    <row r="35" spans="1:10" ht="15" customHeight="1">
      <c r="A35" s="10" t="s">
        <v>90</v>
      </c>
      <c r="B35" s="10">
        <v>48</v>
      </c>
      <c r="C35" s="10">
        <v>51</v>
      </c>
      <c r="D35" s="10">
        <v>58</v>
      </c>
      <c r="E35" s="10">
        <f t="shared" si="0"/>
        <v>109</v>
      </c>
      <c r="F35" s="10" t="s">
        <v>91</v>
      </c>
      <c r="G35" s="10">
        <v>61</v>
      </c>
      <c r="H35" s="10">
        <v>78</v>
      </c>
      <c r="I35" s="10">
        <v>77</v>
      </c>
      <c r="J35" s="10">
        <f t="shared" si="1"/>
        <v>155</v>
      </c>
    </row>
    <row r="36" spans="1:10" ht="15" customHeight="1">
      <c r="A36" s="10" t="s">
        <v>92</v>
      </c>
      <c r="B36" s="10">
        <v>19</v>
      </c>
      <c r="C36" s="10">
        <v>27</v>
      </c>
      <c r="D36" s="10">
        <v>29</v>
      </c>
      <c r="E36" s="10">
        <f t="shared" si="0"/>
        <v>56</v>
      </c>
      <c r="F36" s="10" t="s">
        <v>93</v>
      </c>
      <c r="G36" s="10">
        <v>90</v>
      </c>
      <c r="H36" s="10">
        <v>85</v>
      </c>
      <c r="I36" s="10">
        <v>117</v>
      </c>
      <c r="J36" s="10">
        <f t="shared" si="1"/>
        <v>202</v>
      </c>
    </row>
    <row r="37" spans="1:10" ht="15" customHeight="1">
      <c r="A37" s="10" t="s">
        <v>94</v>
      </c>
      <c r="B37" s="10">
        <v>49</v>
      </c>
      <c r="C37" s="10">
        <v>43</v>
      </c>
      <c r="D37" s="10">
        <v>59</v>
      </c>
      <c r="E37" s="10">
        <f t="shared" si="0"/>
        <v>102</v>
      </c>
      <c r="F37" s="10" t="s">
        <v>95</v>
      </c>
      <c r="G37" s="10">
        <v>57</v>
      </c>
      <c r="H37" s="10">
        <v>62</v>
      </c>
      <c r="I37" s="10">
        <v>75</v>
      </c>
      <c r="J37" s="10">
        <f t="shared" si="1"/>
        <v>137</v>
      </c>
    </row>
    <row r="38" spans="1:10" ht="15" customHeight="1">
      <c r="A38" s="10" t="s">
        <v>96</v>
      </c>
      <c r="B38" s="10">
        <v>50</v>
      </c>
      <c r="C38" s="10">
        <v>42</v>
      </c>
      <c r="D38" s="10">
        <v>59</v>
      </c>
      <c r="E38" s="10">
        <f t="shared" si="0"/>
        <v>101</v>
      </c>
      <c r="F38" s="10" t="s">
        <v>97</v>
      </c>
      <c r="G38" s="10">
        <v>43</v>
      </c>
      <c r="H38" s="10">
        <v>49</v>
      </c>
      <c r="I38" s="10">
        <v>65</v>
      </c>
      <c r="J38" s="10">
        <f t="shared" si="1"/>
        <v>114</v>
      </c>
    </row>
    <row r="39" spans="1:10" ht="15" customHeight="1">
      <c r="A39" s="10" t="s">
        <v>98</v>
      </c>
      <c r="B39" s="10">
        <v>43</v>
      </c>
      <c r="C39" s="10">
        <v>44</v>
      </c>
      <c r="D39" s="10">
        <v>52</v>
      </c>
      <c r="E39" s="10">
        <f t="shared" si="0"/>
        <v>96</v>
      </c>
      <c r="F39" s="10" t="s">
        <v>99</v>
      </c>
      <c r="G39" s="10">
        <v>39</v>
      </c>
      <c r="H39" s="10">
        <v>51</v>
      </c>
      <c r="I39" s="10">
        <v>59</v>
      </c>
      <c r="J39" s="10">
        <f t="shared" si="1"/>
        <v>110</v>
      </c>
    </row>
    <row r="40" spans="1:10" ht="15" customHeight="1">
      <c r="A40" s="10" t="s">
        <v>100</v>
      </c>
      <c r="B40" s="10">
        <v>31</v>
      </c>
      <c r="C40" s="10">
        <v>34</v>
      </c>
      <c r="D40" s="10">
        <v>42</v>
      </c>
      <c r="E40" s="10">
        <f t="shared" si="0"/>
        <v>76</v>
      </c>
      <c r="F40" s="10" t="s">
        <v>101</v>
      </c>
      <c r="G40" s="10">
        <v>52</v>
      </c>
      <c r="H40" s="10">
        <v>56</v>
      </c>
      <c r="I40" s="10">
        <v>64</v>
      </c>
      <c r="J40" s="10">
        <f t="shared" si="1"/>
        <v>120</v>
      </c>
    </row>
    <row r="41" spans="1:10" ht="15" customHeight="1">
      <c r="A41" s="10" t="s">
        <v>102</v>
      </c>
      <c r="B41" s="10">
        <v>110</v>
      </c>
      <c r="C41" s="10">
        <v>116</v>
      </c>
      <c r="D41" s="10">
        <v>129</v>
      </c>
      <c r="E41" s="10">
        <f t="shared" si="0"/>
        <v>245</v>
      </c>
      <c r="F41" s="10" t="s">
        <v>103</v>
      </c>
      <c r="G41" s="10">
        <v>9</v>
      </c>
      <c r="H41" s="10">
        <v>13</v>
      </c>
      <c r="I41" s="10">
        <v>17</v>
      </c>
      <c r="J41" s="10">
        <f t="shared" si="1"/>
        <v>30</v>
      </c>
    </row>
    <row r="42" spans="1:10" ht="15" customHeight="1">
      <c r="A42" s="10" t="s">
        <v>104</v>
      </c>
      <c r="B42" s="10">
        <v>155</v>
      </c>
      <c r="C42" s="10">
        <v>162</v>
      </c>
      <c r="D42" s="10">
        <v>185</v>
      </c>
      <c r="E42" s="10">
        <f t="shared" si="0"/>
        <v>347</v>
      </c>
      <c r="F42" s="10" t="s">
        <v>105</v>
      </c>
      <c r="G42" s="10">
        <v>42</v>
      </c>
      <c r="H42" s="10">
        <v>43</v>
      </c>
      <c r="I42" s="10">
        <v>62</v>
      </c>
      <c r="J42" s="10">
        <f t="shared" si="1"/>
        <v>105</v>
      </c>
    </row>
    <row r="43" spans="1:10" ht="15" customHeight="1">
      <c r="A43" s="10" t="s">
        <v>106</v>
      </c>
      <c r="B43" s="10">
        <v>68</v>
      </c>
      <c r="C43" s="10">
        <v>74</v>
      </c>
      <c r="D43" s="10">
        <v>60</v>
      </c>
      <c r="E43" s="10">
        <f t="shared" si="0"/>
        <v>134</v>
      </c>
      <c r="F43" s="10" t="s">
        <v>107</v>
      </c>
      <c r="G43" s="10">
        <v>29</v>
      </c>
      <c r="H43" s="10">
        <v>36</v>
      </c>
      <c r="I43" s="10">
        <v>51</v>
      </c>
      <c r="J43" s="10">
        <f t="shared" si="1"/>
        <v>87</v>
      </c>
    </row>
    <row r="44" spans="1:10" ht="15" customHeight="1">
      <c r="A44" s="10" t="s">
        <v>108</v>
      </c>
      <c r="B44" s="10">
        <v>44</v>
      </c>
      <c r="C44" s="10">
        <v>57</v>
      </c>
      <c r="D44" s="10">
        <v>54</v>
      </c>
      <c r="E44" s="10">
        <f>SUM(C44:D44)</f>
        <v>111</v>
      </c>
      <c r="F44" s="10" t="s">
        <v>109</v>
      </c>
      <c r="G44" s="10">
        <v>10</v>
      </c>
      <c r="H44" s="10">
        <v>17</v>
      </c>
      <c r="I44" s="10">
        <v>13</v>
      </c>
      <c r="J44" s="10">
        <f t="shared" si="1"/>
        <v>30</v>
      </c>
    </row>
    <row r="45" spans="1:10" ht="15" customHeight="1">
      <c r="A45" s="18" t="s">
        <v>53</v>
      </c>
      <c r="B45" s="19">
        <f>SUM(B5:B44)</f>
        <v>1958</v>
      </c>
      <c r="C45" s="19">
        <f>SUM(C5:C44)</f>
        <v>2108</v>
      </c>
      <c r="D45" s="19">
        <f>SUM(D5:D44)</f>
        <v>2492</v>
      </c>
      <c r="E45" s="19">
        <f>SUM(E5:E44)</f>
        <v>4600</v>
      </c>
      <c r="F45" s="10" t="s">
        <v>110</v>
      </c>
      <c r="G45" s="10">
        <v>28</v>
      </c>
      <c r="H45" s="10">
        <v>36</v>
      </c>
      <c r="I45" s="10">
        <v>45</v>
      </c>
      <c r="J45" s="10">
        <f t="shared" si="1"/>
        <v>81</v>
      </c>
    </row>
    <row r="46" spans="1:10" ht="15" customHeight="1">
      <c r="A46" s="10" t="s">
        <v>111</v>
      </c>
      <c r="B46" s="10">
        <v>56</v>
      </c>
      <c r="C46" s="10">
        <v>55</v>
      </c>
      <c r="D46" s="10">
        <v>71</v>
      </c>
      <c r="E46" s="10">
        <f t="shared" si="0"/>
        <v>126</v>
      </c>
      <c r="F46" s="10" t="s">
        <v>112</v>
      </c>
      <c r="G46" s="10">
        <v>50</v>
      </c>
      <c r="H46" s="10">
        <v>68</v>
      </c>
      <c r="I46" s="10">
        <v>69</v>
      </c>
      <c r="J46" s="10">
        <f t="shared" si="1"/>
        <v>137</v>
      </c>
    </row>
    <row r="47" spans="1:10" ht="15" customHeight="1">
      <c r="A47" s="10" t="s">
        <v>113</v>
      </c>
      <c r="B47" s="10">
        <v>29</v>
      </c>
      <c r="C47" s="10">
        <v>37</v>
      </c>
      <c r="D47" s="10">
        <v>40</v>
      </c>
      <c r="E47" s="10">
        <f t="shared" si="0"/>
        <v>77</v>
      </c>
      <c r="F47" s="10" t="s">
        <v>114</v>
      </c>
      <c r="G47" s="10">
        <v>29</v>
      </c>
      <c r="H47" s="10">
        <v>35</v>
      </c>
      <c r="I47" s="10">
        <v>39</v>
      </c>
      <c r="J47" s="10">
        <f t="shared" si="1"/>
        <v>74</v>
      </c>
    </row>
    <row r="48" spans="1:10" ht="15" customHeight="1">
      <c r="A48" s="10" t="s">
        <v>115</v>
      </c>
      <c r="B48" s="10">
        <v>89</v>
      </c>
      <c r="C48" s="10">
        <v>107</v>
      </c>
      <c r="D48" s="10">
        <v>107</v>
      </c>
      <c r="E48" s="10">
        <f t="shared" si="0"/>
        <v>214</v>
      </c>
      <c r="F48" s="10" t="s">
        <v>116</v>
      </c>
      <c r="G48" s="10">
        <v>62</v>
      </c>
      <c r="H48" s="10">
        <v>90</v>
      </c>
      <c r="I48" s="10">
        <v>87</v>
      </c>
      <c r="J48" s="10">
        <f t="shared" si="1"/>
        <v>177</v>
      </c>
    </row>
    <row r="49" spans="1:10" ht="15" customHeight="1">
      <c r="A49" s="10" t="s">
        <v>117</v>
      </c>
      <c r="B49" s="10">
        <v>28</v>
      </c>
      <c r="C49" s="10">
        <v>41</v>
      </c>
      <c r="D49" s="10">
        <v>47</v>
      </c>
      <c r="E49" s="10">
        <f t="shared" si="0"/>
        <v>88</v>
      </c>
      <c r="F49" s="10" t="s">
        <v>118</v>
      </c>
      <c r="G49" s="10">
        <v>39</v>
      </c>
      <c r="H49" s="10">
        <v>59</v>
      </c>
      <c r="I49" s="10">
        <v>58</v>
      </c>
      <c r="J49" s="10">
        <f t="shared" si="1"/>
        <v>117</v>
      </c>
    </row>
    <row r="50" spans="1:10" ht="15" customHeight="1">
      <c r="A50" s="10" t="s">
        <v>119</v>
      </c>
      <c r="B50" s="10">
        <v>71</v>
      </c>
      <c r="C50" s="10">
        <v>78</v>
      </c>
      <c r="D50" s="10">
        <v>106</v>
      </c>
      <c r="E50" s="10">
        <f t="shared" si="0"/>
        <v>184</v>
      </c>
      <c r="F50" s="10" t="s">
        <v>120</v>
      </c>
      <c r="G50" s="10">
        <v>23</v>
      </c>
      <c r="H50" s="10">
        <v>28</v>
      </c>
      <c r="I50" s="10">
        <v>35</v>
      </c>
      <c r="J50" s="10">
        <f t="shared" si="1"/>
        <v>63</v>
      </c>
    </row>
    <row r="51" spans="1:10" ht="15" customHeight="1">
      <c r="A51" s="10" t="s">
        <v>121</v>
      </c>
      <c r="B51" s="10">
        <v>100</v>
      </c>
      <c r="C51" s="10">
        <v>91</v>
      </c>
      <c r="D51" s="10">
        <v>86</v>
      </c>
      <c r="E51" s="10">
        <f t="shared" si="0"/>
        <v>177</v>
      </c>
      <c r="F51" s="10" t="s">
        <v>122</v>
      </c>
      <c r="G51" s="10">
        <v>32</v>
      </c>
      <c r="H51" s="10">
        <v>51</v>
      </c>
      <c r="I51" s="10">
        <v>57</v>
      </c>
      <c r="J51" s="10">
        <f t="shared" si="1"/>
        <v>108</v>
      </c>
    </row>
    <row r="52" spans="1:10" ht="15" customHeight="1">
      <c r="A52" s="10" t="s">
        <v>123</v>
      </c>
      <c r="B52" s="10">
        <v>120</v>
      </c>
      <c r="C52" s="10">
        <v>131</v>
      </c>
      <c r="D52" s="10">
        <v>157</v>
      </c>
      <c r="E52" s="10">
        <f t="shared" si="0"/>
        <v>288</v>
      </c>
      <c r="F52" s="10" t="s">
        <v>124</v>
      </c>
      <c r="G52" s="10">
        <v>13</v>
      </c>
      <c r="H52" s="10">
        <v>21</v>
      </c>
      <c r="I52" s="10">
        <v>16</v>
      </c>
      <c r="J52" s="10">
        <f t="shared" si="1"/>
        <v>37</v>
      </c>
    </row>
    <row r="53" spans="1:10" ht="15" customHeight="1">
      <c r="A53" s="10" t="s">
        <v>125</v>
      </c>
      <c r="B53" s="10">
        <v>87</v>
      </c>
      <c r="C53" s="10">
        <v>82</v>
      </c>
      <c r="D53" s="10">
        <v>109</v>
      </c>
      <c r="E53" s="10">
        <f t="shared" si="0"/>
        <v>191</v>
      </c>
      <c r="F53" s="10" t="s">
        <v>126</v>
      </c>
      <c r="G53" s="10">
        <v>24</v>
      </c>
      <c r="H53" s="10">
        <v>40</v>
      </c>
      <c r="I53" s="10">
        <v>31</v>
      </c>
      <c r="J53" s="10">
        <f t="shared" si="1"/>
        <v>71</v>
      </c>
    </row>
    <row r="54" spans="1:10" ht="15" customHeight="1">
      <c r="A54" s="10" t="s">
        <v>127</v>
      </c>
      <c r="B54" s="10">
        <v>33</v>
      </c>
      <c r="C54" s="10">
        <v>35</v>
      </c>
      <c r="D54" s="10">
        <v>45</v>
      </c>
      <c r="E54" s="10">
        <f t="shared" si="0"/>
        <v>80</v>
      </c>
      <c r="F54" s="10" t="s">
        <v>128</v>
      </c>
      <c r="G54" s="10">
        <v>13</v>
      </c>
      <c r="H54" s="10">
        <v>17</v>
      </c>
      <c r="I54" s="10">
        <v>19</v>
      </c>
      <c r="J54" s="10">
        <f t="shared" si="1"/>
        <v>36</v>
      </c>
    </row>
    <row r="55" spans="1:10" ht="13.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2" ht="21.75" customHeight="1">
      <c r="A56" s="51" t="s">
        <v>26</v>
      </c>
      <c r="B56" s="51"/>
    </row>
    <row r="57" spans="1:2" ht="15" customHeight="1">
      <c r="A57" s="12"/>
      <c r="B57" s="12"/>
    </row>
    <row r="58" spans="1:10" ht="15" customHeight="1">
      <c r="A58" s="13" t="str">
        <f>A3</f>
        <v>平成２９年７月分</v>
      </c>
      <c r="E58" s="14"/>
      <c r="H58" s="52" t="str">
        <f>H3</f>
        <v>平成２９年７月３１日現在</v>
      </c>
      <c r="I58" s="52"/>
      <c r="J58" s="52"/>
    </row>
    <row r="59" spans="1:10" ht="15" customHeight="1">
      <c r="A59" s="16" t="s">
        <v>27</v>
      </c>
      <c r="B59" s="16" t="s">
        <v>28</v>
      </c>
      <c r="C59" s="16" t="s">
        <v>29</v>
      </c>
      <c r="D59" s="16" t="s">
        <v>30</v>
      </c>
      <c r="E59" s="16" t="s">
        <v>31</v>
      </c>
      <c r="F59" s="16" t="s">
        <v>27</v>
      </c>
      <c r="G59" s="16" t="s">
        <v>28</v>
      </c>
      <c r="H59" s="16" t="s">
        <v>29</v>
      </c>
      <c r="I59" s="16" t="s">
        <v>30</v>
      </c>
      <c r="J59" s="16" t="s">
        <v>31</v>
      </c>
    </row>
    <row r="60" spans="1:10" ht="15" customHeight="1">
      <c r="A60" s="10" t="s">
        <v>129</v>
      </c>
      <c r="B60" s="10">
        <v>66</v>
      </c>
      <c r="C60" s="10">
        <v>71</v>
      </c>
      <c r="D60" s="10">
        <v>90</v>
      </c>
      <c r="E60" s="10">
        <f aca="true" t="shared" si="2" ref="E60:E109">SUM(C60:D60)</f>
        <v>161</v>
      </c>
      <c r="F60" s="10" t="s">
        <v>221</v>
      </c>
      <c r="G60" s="10">
        <v>28</v>
      </c>
      <c r="H60" s="10">
        <v>38</v>
      </c>
      <c r="I60" s="10">
        <v>35</v>
      </c>
      <c r="J60" s="10">
        <f>SUM(H60:I60)</f>
        <v>73</v>
      </c>
    </row>
    <row r="61" spans="1:10" ht="15" customHeight="1">
      <c r="A61" s="18" t="s">
        <v>53</v>
      </c>
      <c r="B61" s="11">
        <f>SUM(G34:G54,B60)</f>
        <v>935</v>
      </c>
      <c r="C61" s="11">
        <f>SUM(H34:H54,C60)</f>
        <v>1141</v>
      </c>
      <c r="D61" s="11">
        <f>SUM(I34:I54,D60)</f>
        <v>1296</v>
      </c>
      <c r="E61" s="11">
        <f t="shared" si="2"/>
        <v>2437</v>
      </c>
      <c r="F61" s="10" t="s">
        <v>130</v>
      </c>
      <c r="G61" s="10">
        <v>51</v>
      </c>
      <c r="H61" s="10">
        <v>81</v>
      </c>
      <c r="I61" s="10">
        <v>69</v>
      </c>
      <c r="J61" s="10">
        <f aca="true" t="shared" si="3" ref="J61:J109">SUM(H61:I61)</f>
        <v>150</v>
      </c>
    </row>
    <row r="62" spans="1:10" ht="15" customHeight="1">
      <c r="A62" s="10" t="s">
        <v>132</v>
      </c>
      <c r="B62" s="10">
        <v>80</v>
      </c>
      <c r="C62" s="10">
        <v>92</v>
      </c>
      <c r="D62" s="10">
        <v>96</v>
      </c>
      <c r="E62" s="10">
        <f t="shared" si="2"/>
        <v>188</v>
      </c>
      <c r="F62" s="10" t="s">
        <v>131</v>
      </c>
      <c r="G62" s="10">
        <v>52</v>
      </c>
      <c r="H62" s="10">
        <v>81</v>
      </c>
      <c r="I62" s="10">
        <v>91</v>
      </c>
      <c r="J62" s="10">
        <f t="shared" si="3"/>
        <v>172</v>
      </c>
    </row>
    <row r="63" spans="1:10" ht="15" customHeight="1">
      <c r="A63" s="10" t="s">
        <v>134</v>
      </c>
      <c r="B63" s="10">
        <v>29</v>
      </c>
      <c r="C63" s="10">
        <v>33</v>
      </c>
      <c r="D63" s="10">
        <v>35</v>
      </c>
      <c r="E63" s="10">
        <f t="shared" si="2"/>
        <v>68</v>
      </c>
      <c r="F63" s="10" t="s">
        <v>133</v>
      </c>
      <c r="G63" s="10">
        <v>57</v>
      </c>
      <c r="H63" s="10">
        <v>83</v>
      </c>
      <c r="I63" s="10">
        <v>85</v>
      </c>
      <c r="J63" s="10">
        <f t="shared" si="3"/>
        <v>168</v>
      </c>
    </row>
    <row r="64" spans="1:10" ht="15" customHeight="1">
      <c r="A64" s="10" t="s">
        <v>136</v>
      </c>
      <c r="B64" s="10">
        <v>45</v>
      </c>
      <c r="C64" s="10">
        <v>49</v>
      </c>
      <c r="D64" s="10">
        <v>51</v>
      </c>
      <c r="E64" s="10">
        <f t="shared" si="2"/>
        <v>100</v>
      </c>
      <c r="F64" s="10" t="s">
        <v>135</v>
      </c>
      <c r="G64" s="10">
        <v>58</v>
      </c>
      <c r="H64" s="10">
        <v>77</v>
      </c>
      <c r="I64" s="10">
        <v>63</v>
      </c>
      <c r="J64" s="10">
        <f t="shared" si="3"/>
        <v>140</v>
      </c>
    </row>
    <row r="65" spans="1:10" ht="15" customHeight="1">
      <c r="A65" s="10" t="s">
        <v>138</v>
      </c>
      <c r="B65" s="10">
        <v>24</v>
      </c>
      <c r="C65" s="10">
        <v>31</v>
      </c>
      <c r="D65" s="10">
        <v>32</v>
      </c>
      <c r="E65" s="10">
        <f t="shared" si="2"/>
        <v>63</v>
      </c>
      <c r="F65" s="10" t="s">
        <v>137</v>
      </c>
      <c r="G65" s="10">
        <v>60</v>
      </c>
      <c r="H65" s="10">
        <v>78</v>
      </c>
      <c r="I65" s="10">
        <v>95</v>
      </c>
      <c r="J65" s="10">
        <f t="shared" si="3"/>
        <v>173</v>
      </c>
    </row>
    <row r="66" spans="1:10" ht="15" customHeight="1">
      <c r="A66" s="10" t="s">
        <v>140</v>
      </c>
      <c r="B66" s="10">
        <v>20</v>
      </c>
      <c r="C66" s="10">
        <v>24</v>
      </c>
      <c r="D66" s="10">
        <v>23</v>
      </c>
      <c r="E66" s="10">
        <f t="shared" si="2"/>
        <v>47</v>
      </c>
      <c r="F66" s="21" t="s">
        <v>139</v>
      </c>
      <c r="G66" s="10">
        <v>42</v>
      </c>
      <c r="H66" s="10">
        <v>59</v>
      </c>
      <c r="I66" s="10">
        <v>67</v>
      </c>
      <c r="J66" s="10">
        <f t="shared" si="3"/>
        <v>126</v>
      </c>
    </row>
    <row r="67" spans="1:10" ht="15" customHeight="1">
      <c r="A67" s="10" t="s">
        <v>142</v>
      </c>
      <c r="B67" s="10">
        <v>18</v>
      </c>
      <c r="C67" s="10">
        <v>29</v>
      </c>
      <c r="D67" s="10">
        <v>28</v>
      </c>
      <c r="E67" s="10">
        <f t="shared" si="2"/>
        <v>57</v>
      </c>
      <c r="F67" s="10" t="s">
        <v>141</v>
      </c>
      <c r="G67" s="10">
        <v>54</v>
      </c>
      <c r="H67" s="10">
        <v>70</v>
      </c>
      <c r="I67" s="10">
        <v>86</v>
      </c>
      <c r="J67" s="10">
        <f t="shared" si="3"/>
        <v>156</v>
      </c>
    </row>
    <row r="68" spans="1:10" ht="15" customHeight="1">
      <c r="A68" s="10" t="s">
        <v>144</v>
      </c>
      <c r="B68" s="10">
        <v>110</v>
      </c>
      <c r="C68" s="10">
        <v>102</v>
      </c>
      <c r="D68" s="10">
        <v>118</v>
      </c>
      <c r="E68" s="10">
        <f t="shared" si="2"/>
        <v>220</v>
      </c>
      <c r="F68" s="10" t="s">
        <v>143</v>
      </c>
      <c r="G68" s="10">
        <v>32</v>
      </c>
      <c r="H68" s="10">
        <v>46</v>
      </c>
      <c r="I68" s="10">
        <v>49</v>
      </c>
      <c r="J68" s="10">
        <f t="shared" si="3"/>
        <v>95</v>
      </c>
    </row>
    <row r="69" spans="1:10" ht="15" customHeight="1">
      <c r="A69" s="10" t="s">
        <v>146</v>
      </c>
      <c r="B69" s="10">
        <v>241</v>
      </c>
      <c r="C69" s="10">
        <v>276</v>
      </c>
      <c r="D69" s="10">
        <v>329</v>
      </c>
      <c r="E69" s="10">
        <f t="shared" si="2"/>
        <v>605</v>
      </c>
      <c r="F69" s="10" t="s">
        <v>145</v>
      </c>
      <c r="G69" s="10">
        <v>27</v>
      </c>
      <c r="H69" s="10">
        <v>42</v>
      </c>
      <c r="I69" s="10">
        <v>58</v>
      </c>
      <c r="J69" s="10">
        <f t="shared" si="3"/>
        <v>100</v>
      </c>
    </row>
    <row r="70" spans="1:10" ht="15" customHeight="1">
      <c r="A70" s="10" t="s">
        <v>148</v>
      </c>
      <c r="B70" s="10">
        <v>18</v>
      </c>
      <c r="C70" s="10">
        <v>29</v>
      </c>
      <c r="D70" s="10">
        <v>26</v>
      </c>
      <c r="E70" s="10">
        <f t="shared" si="2"/>
        <v>55</v>
      </c>
      <c r="F70" s="10" t="s">
        <v>147</v>
      </c>
      <c r="G70" s="10">
        <v>43</v>
      </c>
      <c r="H70" s="10">
        <v>59</v>
      </c>
      <c r="I70" s="10">
        <v>56</v>
      </c>
      <c r="J70" s="10">
        <f t="shared" si="3"/>
        <v>115</v>
      </c>
    </row>
    <row r="71" spans="1:10" ht="15" customHeight="1">
      <c r="A71" s="10" t="s">
        <v>150</v>
      </c>
      <c r="B71" s="10">
        <v>21</v>
      </c>
      <c r="C71" s="10">
        <v>26</v>
      </c>
      <c r="D71" s="10">
        <v>31</v>
      </c>
      <c r="E71" s="10">
        <f t="shared" si="2"/>
        <v>57</v>
      </c>
      <c r="F71" s="10" t="s">
        <v>149</v>
      </c>
      <c r="G71" s="10">
        <v>41</v>
      </c>
      <c r="H71" s="10">
        <v>53</v>
      </c>
      <c r="I71" s="10">
        <v>52</v>
      </c>
      <c r="J71" s="10">
        <f t="shared" si="3"/>
        <v>105</v>
      </c>
    </row>
    <row r="72" spans="1:10" ht="15" customHeight="1">
      <c r="A72" s="10" t="s">
        <v>152</v>
      </c>
      <c r="B72" s="10">
        <v>18</v>
      </c>
      <c r="C72" s="10">
        <v>25</v>
      </c>
      <c r="D72" s="10">
        <v>30</v>
      </c>
      <c r="E72" s="10">
        <f t="shared" si="2"/>
        <v>55</v>
      </c>
      <c r="F72" s="10" t="s">
        <v>151</v>
      </c>
      <c r="G72" s="10">
        <v>24</v>
      </c>
      <c r="H72" s="10">
        <v>46</v>
      </c>
      <c r="I72" s="10">
        <v>33</v>
      </c>
      <c r="J72" s="10">
        <f t="shared" si="3"/>
        <v>79</v>
      </c>
    </row>
    <row r="73" spans="1:10" ht="15" customHeight="1">
      <c r="A73" s="10" t="s">
        <v>154</v>
      </c>
      <c r="B73" s="10">
        <v>27</v>
      </c>
      <c r="C73" s="10">
        <v>38</v>
      </c>
      <c r="D73" s="10">
        <v>35</v>
      </c>
      <c r="E73" s="10">
        <f t="shared" si="2"/>
        <v>73</v>
      </c>
      <c r="F73" s="10" t="s">
        <v>153</v>
      </c>
      <c r="G73" s="10">
        <v>49</v>
      </c>
      <c r="H73" s="10">
        <v>81</v>
      </c>
      <c r="I73" s="10">
        <v>97</v>
      </c>
      <c r="J73" s="10">
        <f t="shared" si="3"/>
        <v>178</v>
      </c>
    </row>
    <row r="74" spans="1:10" ht="15" customHeight="1">
      <c r="A74" s="10" t="s">
        <v>156</v>
      </c>
      <c r="B74" s="10">
        <v>33</v>
      </c>
      <c r="C74" s="10">
        <v>46</v>
      </c>
      <c r="D74" s="10">
        <v>45</v>
      </c>
      <c r="E74" s="10">
        <f t="shared" si="2"/>
        <v>91</v>
      </c>
      <c r="F74" s="10" t="s">
        <v>155</v>
      </c>
      <c r="G74" s="10">
        <v>26</v>
      </c>
      <c r="H74" s="10">
        <v>41</v>
      </c>
      <c r="I74" s="10">
        <v>49</v>
      </c>
      <c r="J74" s="10">
        <f t="shared" si="3"/>
        <v>90</v>
      </c>
    </row>
    <row r="75" spans="1:10" ht="15" customHeight="1">
      <c r="A75" s="10" t="s">
        <v>158</v>
      </c>
      <c r="B75" s="10">
        <v>70</v>
      </c>
      <c r="C75" s="10">
        <v>104</v>
      </c>
      <c r="D75" s="10">
        <v>111</v>
      </c>
      <c r="E75" s="10">
        <f t="shared" si="2"/>
        <v>215</v>
      </c>
      <c r="F75" s="10" t="s">
        <v>157</v>
      </c>
      <c r="G75" s="10">
        <v>58</v>
      </c>
      <c r="H75" s="10">
        <v>94</v>
      </c>
      <c r="I75" s="10">
        <v>92</v>
      </c>
      <c r="J75" s="10">
        <f t="shared" si="3"/>
        <v>186</v>
      </c>
    </row>
    <row r="76" spans="1:10" ht="15" customHeight="1">
      <c r="A76" s="10" t="s">
        <v>160</v>
      </c>
      <c r="B76" s="10">
        <v>8</v>
      </c>
      <c r="C76" s="10">
        <v>8</v>
      </c>
      <c r="D76" s="10">
        <v>9</v>
      </c>
      <c r="E76" s="10">
        <f t="shared" si="2"/>
        <v>17</v>
      </c>
      <c r="F76" s="10" t="s">
        <v>159</v>
      </c>
      <c r="G76" s="10">
        <v>25</v>
      </c>
      <c r="H76" s="10">
        <v>29</v>
      </c>
      <c r="I76" s="10">
        <v>32</v>
      </c>
      <c r="J76" s="10">
        <f t="shared" si="3"/>
        <v>61</v>
      </c>
    </row>
    <row r="77" spans="1:10" ht="15" customHeight="1">
      <c r="A77" s="10" t="s">
        <v>161</v>
      </c>
      <c r="B77" s="10">
        <v>18</v>
      </c>
      <c r="C77" s="10">
        <v>18</v>
      </c>
      <c r="D77" s="10">
        <v>24</v>
      </c>
      <c r="E77" s="10">
        <f t="shared" si="2"/>
        <v>42</v>
      </c>
      <c r="F77" s="18" t="s">
        <v>53</v>
      </c>
      <c r="G77" s="19">
        <f>SUM(B100:B109,G60:G76)</f>
        <v>1114</v>
      </c>
      <c r="H77" s="19">
        <f>SUM(C100:C109,H60:H76)</f>
        <v>1579</v>
      </c>
      <c r="I77" s="19">
        <f>SUM(D100:D109,I60:I76)</f>
        <v>1677</v>
      </c>
      <c r="J77" s="19">
        <f>SUM(E100:E109,J60:J76)</f>
        <v>3256</v>
      </c>
    </row>
    <row r="78" spans="1:10" ht="15" customHeight="1">
      <c r="A78" s="10" t="s">
        <v>163</v>
      </c>
      <c r="B78" s="10">
        <v>17</v>
      </c>
      <c r="C78" s="10">
        <v>19</v>
      </c>
      <c r="D78" s="10">
        <v>16</v>
      </c>
      <c r="E78" s="10">
        <f t="shared" si="2"/>
        <v>35</v>
      </c>
      <c r="F78" s="21" t="s">
        <v>162</v>
      </c>
      <c r="G78" s="10">
        <v>148</v>
      </c>
      <c r="H78" s="10">
        <v>205</v>
      </c>
      <c r="I78" s="10">
        <v>222</v>
      </c>
      <c r="J78" s="10">
        <f t="shared" si="3"/>
        <v>427</v>
      </c>
    </row>
    <row r="79" spans="1:10" ht="15" customHeight="1">
      <c r="A79" s="10" t="s">
        <v>165</v>
      </c>
      <c r="B79" s="10">
        <v>38</v>
      </c>
      <c r="C79" s="10">
        <v>50</v>
      </c>
      <c r="D79" s="10">
        <v>52</v>
      </c>
      <c r="E79" s="10">
        <f t="shared" si="2"/>
        <v>102</v>
      </c>
      <c r="F79" s="10" t="s">
        <v>164</v>
      </c>
      <c r="G79" s="10">
        <v>98</v>
      </c>
      <c r="H79" s="10">
        <v>128</v>
      </c>
      <c r="I79" s="10">
        <v>144</v>
      </c>
      <c r="J79" s="10">
        <f t="shared" si="3"/>
        <v>272</v>
      </c>
    </row>
    <row r="80" spans="1:10" ht="15" customHeight="1">
      <c r="A80" s="10" t="s">
        <v>167</v>
      </c>
      <c r="B80" s="10">
        <v>16</v>
      </c>
      <c r="C80" s="10">
        <v>22</v>
      </c>
      <c r="D80" s="10">
        <v>21</v>
      </c>
      <c r="E80" s="10">
        <f t="shared" si="2"/>
        <v>43</v>
      </c>
      <c r="F80" s="10" t="s">
        <v>166</v>
      </c>
      <c r="G80" s="10">
        <v>156</v>
      </c>
      <c r="H80" s="10">
        <v>221</v>
      </c>
      <c r="I80" s="10">
        <v>237</v>
      </c>
      <c r="J80" s="10">
        <f t="shared" si="3"/>
        <v>458</v>
      </c>
    </row>
    <row r="81" spans="1:10" ht="15" customHeight="1">
      <c r="A81" s="10" t="s">
        <v>169</v>
      </c>
      <c r="B81" s="10">
        <v>19</v>
      </c>
      <c r="C81" s="10">
        <v>24</v>
      </c>
      <c r="D81" s="10">
        <v>23</v>
      </c>
      <c r="E81" s="10">
        <f t="shared" si="2"/>
        <v>47</v>
      </c>
      <c r="F81" s="10" t="s">
        <v>168</v>
      </c>
      <c r="G81" s="10">
        <v>77</v>
      </c>
      <c r="H81" s="10">
        <v>119</v>
      </c>
      <c r="I81" s="10">
        <v>117</v>
      </c>
      <c r="J81" s="10">
        <f t="shared" si="3"/>
        <v>236</v>
      </c>
    </row>
    <row r="82" spans="1:10" ht="15" customHeight="1">
      <c r="A82" s="10" t="s">
        <v>171</v>
      </c>
      <c r="B82" s="10">
        <v>47</v>
      </c>
      <c r="C82" s="10">
        <v>71</v>
      </c>
      <c r="D82" s="10">
        <v>65</v>
      </c>
      <c r="E82" s="10">
        <f t="shared" si="2"/>
        <v>136</v>
      </c>
      <c r="F82" s="10" t="s">
        <v>170</v>
      </c>
      <c r="G82" s="10">
        <v>226</v>
      </c>
      <c r="H82" s="10">
        <v>286</v>
      </c>
      <c r="I82" s="10">
        <v>275</v>
      </c>
      <c r="J82" s="10">
        <f t="shared" si="3"/>
        <v>561</v>
      </c>
    </row>
    <row r="83" spans="1:10" ht="15" customHeight="1">
      <c r="A83" s="10" t="s">
        <v>173</v>
      </c>
      <c r="B83" s="10">
        <v>69</v>
      </c>
      <c r="C83" s="10">
        <v>85</v>
      </c>
      <c r="D83" s="10">
        <v>96</v>
      </c>
      <c r="E83" s="10">
        <f t="shared" si="2"/>
        <v>181</v>
      </c>
      <c r="F83" s="10" t="s">
        <v>172</v>
      </c>
      <c r="G83" s="10">
        <v>151</v>
      </c>
      <c r="H83" s="10">
        <v>182</v>
      </c>
      <c r="I83" s="10">
        <v>240</v>
      </c>
      <c r="J83" s="10">
        <f t="shared" si="3"/>
        <v>422</v>
      </c>
    </row>
    <row r="84" spans="1:10" ht="15" customHeight="1">
      <c r="A84" s="10" t="s">
        <v>175</v>
      </c>
      <c r="B84" s="10">
        <v>31</v>
      </c>
      <c r="C84" s="10">
        <v>38</v>
      </c>
      <c r="D84" s="10">
        <v>43</v>
      </c>
      <c r="E84" s="10">
        <f t="shared" si="2"/>
        <v>81</v>
      </c>
      <c r="F84" s="21" t="s">
        <v>174</v>
      </c>
      <c r="G84" s="10">
        <v>235</v>
      </c>
      <c r="H84" s="10">
        <v>317</v>
      </c>
      <c r="I84" s="10">
        <v>352</v>
      </c>
      <c r="J84" s="10">
        <f t="shared" si="3"/>
        <v>669</v>
      </c>
    </row>
    <row r="85" spans="1:10" ht="15" customHeight="1">
      <c r="A85" s="10" t="s">
        <v>177</v>
      </c>
      <c r="B85" s="10">
        <v>22</v>
      </c>
      <c r="C85" s="10">
        <v>31</v>
      </c>
      <c r="D85" s="10">
        <v>30</v>
      </c>
      <c r="E85" s="10">
        <f t="shared" si="2"/>
        <v>61</v>
      </c>
      <c r="F85" s="10" t="s">
        <v>176</v>
      </c>
      <c r="G85" s="10">
        <v>179</v>
      </c>
      <c r="H85" s="10">
        <v>238</v>
      </c>
      <c r="I85" s="10">
        <v>274</v>
      </c>
      <c r="J85" s="10">
        <f t="shared" si="3"/>
        <v>512</v>
      </c>
    </row>
    <row r="86" spans="1:10" ht="15" customHeight="1">
      <c r="A86" s="10" t="s">
        <v>179</v>
      </c>
      <c r="B86" s="10">
        <v>41</v>
      </c>
      <c r="C86" s="10">
        <v>54</v>
      </c>
      <c r="D86" s="10">
        <v>63</v>
      </c>
      <c r="E86" s="10">
        <f t="shared" si="2"/>
        <v>117</v>
      </c>
      <c r="F86" s="10" t="s">
        <v>178</v>
      </c>
      <c r="G86" s="10">
        <v>135</v>
      </c>
      <c r="H86" s="10">
        <v>167</v>
      </c>
      <c r="I86" s="10">
        <v>186</v>
      </c>
      <c r="J86" s="10">
        <f t="shared" si="3"/>
        <v>353</v>
      </c>
    </row>
    <row r="87" spans="1:10" ht="15" customHeight="1">
      <c r="A87" s="10" t="s">
        <v>181</v>
      </c>
      <c r="B87" s="10">
        <v>47</v>
      </c>
      <c r="C87" s="10">
        <v>60</v>
      </c>
      <c r="D87" s="10">
        <v>65</v>
      </c>
      <c r="E87" s="10">
        <f t="shared" si="2"/>
        <v>125</v>
      </c>
      <c r="F87" s="10" t="s">
        <v>180</v>
      </c>
      <c r="G87" s="10">
        <v>169</v>
      </c>
      <c r="H87" s="10">
        <v>247</v>
      </c>
      <c r="I87" s="10">
        <v>255</v>
      </c>
      <c r="J87" s="10">
        <f t="shared" si="3"/>
        <v>502</v>
      </c>
    </row>
    <row r="88" spans="1:10" ht="15" customHeight="1">
      <c r="A88" s="10" t="s">
        <v>183</v>
      </c>
      <c r="B88" s="10">
        <v>117</v>
      </c>
      <c r="C88" s="10">
        <v>166</v>
      </c>
      <c r="D88" s="10">
        <v>167</v>
      </c>
      <c r="E88" s="10">
        <f t="shared" si="2"/>
        <v>333</v>
      </c>
      <c r="F88" s="10" t="s">
        <v>182</v>
      </c>
      <c r="G88" s="10">
        <v>94</v>
      </c>
      <c r="H88" s="10">
        <v>128</v>
      </c>
      <c r="I88" s="10">
        <v>147</v>
      </c>
      <c r="J88" s="10">
        <f t="shared" si="3"/>
        <v>275</v>
      </c>
    </row>
    <row r="89" spans="1:10" ht="15" customHeight="1">
      <c r="A89" s="10" t="s">
        <v>185</v>
      </c>
      <c r="B89" s="10">
        <v>58</v>
      </c>
      <c r="C89" s="10">
        <v>66</v>
      </c>
      <c r="D89" s="10">
        <v>88</v>
      </c>
      <c r="E89" s="10">
        <f t="shared" si="2"/>
        <v>154</v>
      </c>
      <c r="F89" s="10" t="s">
        <v>184</v>
      </c>
      <c r="G89" s="10">
        <v>53</v>
      </c>
      <c r="H89" s="10">
        <v>69</v>
      </c>
      <c r="I89" s="10">
        <v>71</v>
      </c>
      <c r="J89" s="10">
        <f t="shared" si="3"/>
        <v>140</v>
      </c>
    </row>
    <row r="90" spans="1:10" ht="15" customHeight="1">
      <c r="A90" s="10" t="s">
        <v>187</v>
      </c>
      <c r="B90" s="10">
        <v>28</v>
      </c>
      <c r="C90" s="10">
        <v>30</v>
      </c>
      <c r="D90" s="10">
        <v>39</v>
      </c>
      <c r="E90" s="10">
        <f t="shared" si="2"/>
        <v>69</v>
      </c>
      <c r="F90" s="10" t="s">
        <v>186</v>
      </c>
      <c r="G90" s="10">
        <v>164</v>
      </c>
      <c r="H90" s="10">
        <v>224</v>
      </c>
      <c r="I90" s="10">
        <v>259</v>
      </c>
      <c r="J90" s="10">
        <f t="shared" si="3"/>
        <v>483</v>
      </c>
    </row>
    <row r="91" spans="1:10" ht="15" customHeight="1">
      <c r="A91" s="10" t="s">
        <v>466</v>
      </c>
      <c r="B91" s="10">
        <v>10</v>
      </c>
      <c r="C91" s="10">
        <v>7</v>
      </c>
      <c r="D91" s="10">
        <v>14</v>
      </c>
      <c r="E91" s="10">
        <f>SUM(C91:D91)</f>
        <v>21</v>
      </c>
      <c r="F91" s="10" t="s">
        <v>188</v>
      </c>
      <c r="G91" s="10">
        <v>41</v>
      </c>
      <c r="H91" s="10">
        <v>43</v>
      </c>
      <c r="I91" s="10">
        <v>54</v>
      </c>
      <c r="J91" s="10">
        <f t="shared" si="3"/>
        <v>97</v>
      </c>
    </row>
    <row r="92" spans="1:10" ht="15" customHeight="1">
      <c r="A92" s="10" t="s">
        <v>190</v>
      </c>
      <c r="B92" s="10">
        <v>20</v>
      </c>
      <c r="C92" s="10">
        <v>26</v>
      </c>
      <c r="D92" s="10">
        <v>29</v>
      </c>
      <c r="E92" s="10">
        <f t="shared" si="2"/>
        <v>55</v>
      </c>
      <c r="F92" s="10" t="s">
        <v>189</v>
      </c>
      <c r="G92" s="10">
        <v>107</v>
      </c>
      <c r="H92" s="10">
        <v>155</v>
      </c>
      <c r="I92" s="10">
        <v>138</v>
      </c>
      <c r="J92" s="10">
        <f t="shared" si="3"/>
        <v>293</v>
      </c>
    </row>
    <row r="93" spans="1:10" ht="15" customHeight="1">
      <c r="A93" s="10" t="s">
        <v>192</v>
      </c>
      <c r="B93" s="10">
        <v>26</v>
      </c>
      <c r="C93" s="10">
        <v>20</v>
      </c>
      <c r="D93" s="10">
        <v>30</v>
      </c>
      <c r="E93" s="10">
        <f t="shared" si="2"/>
        <v>50</v>
      </c>
      <c r="F93" s="10" t="s">
        <v>191</v>
      </c>
      <c r="G93" s="10">
        <v>157</v>
      </c>
      <c r="H93" s="10">
        <v>241</v>
      </c>
      <c r="I93" s="10">
        <v>268</v>
      </c>
      <c r="J93" s="10">
        <f t="shared" si="3"/>
        <v>509</v>
      </c>
    </row>
    <row r="94" spans="1:10" ht="15" customHeight="1">
      <c r="A94" s="10" t="s">
        <v>194</v>
      </c>
      <c r="B94" s="10">
        <v>12</v>
      </c>
      <c r="C94" s="10">
        <v>10</v>
      </c>
      <c r="D94" s="10">
        <v>16</v>
      </c>
      <c r="E94" s="10">
        <f t="shared" si="2"/>
        <v>26</v>
      </c>
      <c r="F94" s="10" t="s">
        <v>193</v>
      </c>
      <c r="G94" s="10">
        <v>16</v>
      </c>
      <c r="H94" s="10">
        <v>22</v>
      </c>
      <c r="I94" s="10">
        <v>36</v>
      </c>
      <c r="J94" s="10">
        <f t="shared" si="3"/>
        <v>58</v>
      </c>
    </row>
    <row r="95" spans="1:10" ht="15" customHeight="1">
      <c r="A95" s="10" t="s">
        <v>196</v>
      </c>
      <c r="B95" s="10">
        <v>1</v>
      </c>
      <c r="C95" s="10">
        <v>1</v>
      </c>
      <c r="D95" s="10">
        <v>2</v>
      </c>
      <c r="E95" s="10">
        <f t="shared" si="2"/>
        <v>3</v>
      </c>
      <c r="F95" s="10" t="s">
        <v>195</v>
      </c>
      <c r="G95" s="10">
        <v>93</v>
      </c>
      <c r="H95" s="10">
        <v>145</v>
      </c>
      <c r="I95" s="10">
        <v>138</v>
      </c>
      <c r="J95" s="10">
        <f t="shared" si="3"/>
        <v>283</v>
      </c>
    </row>
    <row r="96" spans="1:10" ht="15" customHeight="1">
      <c r="A96" s="10" t="s">
        <v>198</v>
      </c>
      <c r="B96" s="10">
        <v>21</v>
      </c>
      <c r="C96" s="10">
        <v>26</v>
      </c>
      <c r="D96" s="10">
        <v>32</v>
      </c>
      <c r="E96" s="10">
        <f t="shared" si="2"/>
        <v>58</v>
      </c>
      <c r="F96" s="10" t="s">
        <v>197</v>
      </c>
      <c r="G96" s="10">
        <v>147</v>
      </c>
      <c r="H96" s="10">
        <v>189</v>
      </c>
      <c r="I96" s="10">
        <v>215</v>
      </c>
      <c r="J96" s="10">
        <f t="shared" si="3"/>
        <v>404</v>
      </c>
    </row>
    <row r="97" spans="1:10" ht="15" customHeight="1">
      <c r="A97" s="10" t="s">
        <v>200</v>
      </c>
      <c r="B97" s="10">
        <v>46</v>
      </c>
      <c r="C97" s="10">
        <v>49</v>
      </c>
      <c r="D97" s="10">
        <v>45</v>
      </c>
      <c r="E97" s="10">
        <f t="shared" si="2"/>
        <v>94</v>
      </c>
      <c r="F97" s="10" t="s">
        <v>199</v>
      </c>
      <c r="G97" s="10">
        <v>211</v>
      </c>
      <c r="H97" s="10">
        <v>300</v>
      </c>
      <c r="I97" s="10">
        <v>312</v>
      </c>
      <c r="J97" s="10">
        <f t="shared" si="3"/>
        <v>612</v>
      </c>
    </row>
    <row r="98" spans="1:10" ht="15" customHeight="1">
      <c r="A98" s="10" t="s">
        <v>469</v>
      </c>
      <c r="B98" s="10">
        <v>60</v>
      </c>
      <c r="C98" s="10">
        <v>52</v>
      </c>
      <c r="D98" s="10">
        <v>73</v>
      </c>
      <c r="E98" s="10">
        <f t="shared" si="2"/>
        <v>125</v>
      </c>
      <c r="F98" s="10" t="s">
        <v>201</v>
      </c>
      <c r="G98" s="10">
        <v>208</v>
      </c>
      <c r="H98" s="10">
        <v>262</v>
      </c>
      <c r="I98" s="10">
        <v>305</v>
      </c>
      <c r="J98" s="10">
        <f t="shared" si="3"/>
        <v>567</v>
      </c>
    </row>
    <row r="99" spans="1:10" ht="15" customHeight="1">
      <c r="A99" s="18" t="s">
        <v>53</v>
      </c>
      <c r="B99" s="19">
        <f>SUM(B62:B98)</f>
        <v>1526</v>
      </c>
      <c r="C99" s="19">
        <f>SUM(C62:C98)</f>
        <v>1837</v>
      </c>
      <c r="D99" s="19">
        <f>SUM(D62:D98)</f>
        <v>2032</v>
      </c>
      <c r="E99" s="19">
        <f>SUM(E62:E98)</f>
        <v>3869</v>
      </c>
      <c r="F99" s="10" t="s">
        <v>202</v>
      </c>
      <c r="G99" s="10">
        <v>180</v>
      </c>
      <c r="H99" s="10">
        <v>261</v>
      </c>
      <c r="I99" s="10">
        <v>247</v>
      </c>
      <c r="J99" s="10">
        <f t="shared" si="3"/>
        <v>508</v>
      </c>
    </row>
    <row r="100" spans="1:10" ht="15" customHeight="1">
      <c r="A100" s="10" t="s">
        <v>203</v>
      </c>
      <c r="B100" s="10">
        <v>30</v>
      </c>
      <c r="C100" s="10">
        <v>35</v>
      </c>
      <c r="D100" s="10">
        <v>36</v>
      </c>
      <c r="E100" s="10">
        <f t="shared" si="2"/>
        <v>71</v>
      </c>
      <c r="F100" s="10" t="s">
        <v>204</v>
      </c>
      <c r="G100" s="10">
        <v>170</v>
      </c>
      <c r="H100" s="10">
        <v>224</v>
      </c>
      <c r="I100" s="10">
        <v>245</v>
      </c>
      <c r="J100" s="10">
        <f t="shared" si="3"/>
        <v>469</v>
      </c>
    </row>
    <row r="101" spans="1:10" ht="15" customHeight="1">
      <c r="A101" s="21" t="s">
        <v>205</v>
      </c>
      <c r="B101" s="10">
        <v>27</v>
      </c>
      <c r="C101" s="10">
        <v>28</v>
      </c>
      <c r="D101" s="10">
        <v>39</v>
      </c>
      <c r="E101" s="10">
        <f t="shared" si="2"/>
        <v>67</v>
      </c>
      <c r="F101" s="18" t="s">
        <v>53</v>
      </c>
      <c r="G101" s="19">
        <f>SUM(G78:G100)</f>
        <v>3215</v>
      </c>
      <c r="H101" s="19">
        <f>SUM(H78:H100)</f>
        <v>4373</v>
      </c>
      <c r="I101" s="19">
        <f>SUM(I78:I100)</f>
        <v>4737</v>
      </c>
      <c r="J101" s="19">
        <f>SUM(J78:J100)</f>
        <v>9110</v>
      </c>
    </row>
    <row r="102" spans="1:10" ht="15" customHeight="1">
      <c r="A102" s="10" t="s">
        <v>206</v>
      </c>
      <c r="B102" s="10">
        <v>17</v>
      </c>
      <c r="C102" s="10">
        <v>23</v>
      </c>
      <c r="D102" s="10">
        <v>30</v>
      </c>
      <c r="E102" s="10">
        <f t="shared" si="2"/>
        <v>53</v>
      </c>
      <c r="F102" s="10" t="s">
        <v>207</v>
      </c>
      <c r="G102" s="10">
        <v>90</v>
      </c>
      <c r="H102" s="10">
        <v>121</v>
      </c>
      <c r="I102" s="10">
        <v>125</v>
      </c>
      <c r="J102" s="10">
        <f t="shared" si="3"/>
        <v>246</v>
      </c>
    </row>
    <row r="103" spans="1:10" ht="15" customHeight="1">
      <c r="A103" s="10" t="s">
        <v>208</v>
      </c>
      <c r="B103" s="10">
        <v>61</v>
      </c>
      <c r="C103" s="10">
        <v>77</v>
      </c>
      <c r="D103" s="10">
        <v>86</v>
      </c>
      <c r="E103" s="10">
        <f t="shared" si="2"/>
        <v>163</v>
      </c>
      <c r="F103" s="10" t="s">
        <v>209</v>
      </c>
      <c r="G103" s="10">
        <v>94</v>
      </c>
      <c r="H103" s="10">
        <v>136</v>
      </c>
      <c r="I103" s="10">
        <v>149</v>
      </c>
      <c r="J103" s="10">
        <f t="shared" si="3"/>
        <v>285</v>
      </c>
    </row>
    <row r="104" spans="1:10" ht="15" customHeight="1">
      <c r="A104" s="10" t="s">
        <v>210</v>
      </c>
      <c r="B104" s="10">
        <v>67</v>
      </c>
      <c r="C104" s="10">
        <v>100</v>
      </c>
      <c r="D104" s="10">
        <v>97</v>
      </c>
      <c r="E104" s="10">
        <f t="shared" si="2"/>
        <v>197</v>
      </c>
      <c r="F104" s="10" t="s">
        <v>211</v>
      </c>
      <c r="G104" s="10">
        <v>117</v>
      </c>
      <c r="H104" s="10">
        <v>143</v>
      </c>
      <c r="I104" s="10">
        <v>156</v>
      </c>
      <c r="J104" s="10">
        <f t="shared" si="3"/>
        <v>299</v>
      </c>
    </row>
    <row r="105" spans="1:10" ht="15" customHeight="1">
      <c r="A105" s="10" t="s">
        <v>212</v>
      </c>
      <c r="B105" s="10">
        <v>39</v>
      </c>
      <c r="C105" s="10">
        <v>45</v>
      </c>
      <c r="D105" s="10">
        <v>55</v>
      </c>
      <c r="E105" s="10">
        <f t="shared" si="2"/>
        <v>100</v>
      </c>
      <c r="F105" s="10" t="s">
        <v>213</v>
      </c>
      <c r="G105" s="10">
        <v>369</v>
      </c>
      <c r="H105" s="10">
        <v>452</v>
      </c>
      <c r="I105" s="10">
        <v>454</v>
      </c>
      <c r="J105" s="10">
        <f t="shared" si="3"/>
        <v>906</v>
      </c>
    </row>
    <row r="106" spans="1:10" ht="15" customHeight="1">
      <c r="A106" s="10" t="s">
        <v>214</v>
      </c>
      <c r="B106" s="10">
        <v>41</v>
      </c>
      <c r="C106" s="10">
        <v>64</v>
      </c>
      <c r="D106" s="10">
        <v>64</v>
      </c>
      <c r="E106" s="10">
        <f t="shared" si="2"/>
        <v>128</v>
      </c>
      <c r="F106" s="10" t="s">
        <v>215</v>
      </c>
      <c r="G106" s="10">
        <v>53</v>
      </c>
      <c r="H106" s="10">
        <v>74</v>
      </c>
      <c r="I106" s="10">
        <v>83</v>
      </c>
      <c r="J106" s="10">
        <f t="shared" si="3"/>
        <v>157</v>
      </c>
    </row>
    <row r="107" spans="1:10" ht="15" customHeight="1">
      <c r="A107" s="10" t="s">
        <v>216</v>
      </c>
      <c r="B107" s="10">
        <v>56</v>
      </c>
      <c r="C107" s="10">
        <v>69</v>
      </c>
      <c r="D107" s="10">
        <v>81</v>
      </c>
      <c r="E107" s="10">
        <f t="shared" si="2"/>
        <v>150</v>
      </c>
      <c r="F107" s="21" t="s">
        <v>217</v>
      </c>
      <c r="G107" s="10">
        <v>66</v>
      </c>
      <c r="H107" s="10">
        <v>82</v>
      </c>
      <c r="I107" s="10">
        <v>106</v>
      </c>
      <c r="J107" s="10">
        <f t="shared" si="3"/>
        <v>188</v>
      </c>
    </row>
    <row r="108" spans="1:10" ht="15" customHeight="1">
      <c r="A108" s="10" t="s">
        <v>218</v>
      </c>
      <c r="B108" s="10">
        <v>21</v>
      </c>
      <c r="C108" s="10">
        <v>41</v>
      </c>
      <c r="D108" s="10">
        <v>39</v>
      </c>
      <c r="E108" s="10">
        <f t="shared" si="2"/>
        <v>80</v>
      </c>
      <c r="F108" s="10" t="s">
        <v>382</v>
      </c>
      <c r="G108" s="10">
        <v>192</v>
      </c>
      <c r="H108" s="10">
        <v>242</v>
      </c>
      <c r="I108" s="10">
        <v>266</v>
      </c>
      <c r="J108" s="10">
        <f t="shared" si="3"/>
        <v>508</v>
      </c>
    </row>
    <row r="109" spans="1:10" ht="15" customHeight="1">
      <c r="A109" s="10" t="s">
        <v>219</v>
      </c>
      <c r="B109" s="10">
        <v>28</v>
      </c>
      <c r="C109" s="10">
        <v>39</v>
      </c>
      <c r="D109" s="10">
        <v>41</v>
      </c>
      <c r="E109" s="10">
        <f t="shared" si="2"/>
        <v>80</v>
      </c>
      <c r="F109" s="10" t="s">
        <v>220</v>
      </c>
      <c r="G109" s="10">
        <v>83</v>
      </c>
      <c r="H109" s="10">
        <v>104</v>
      </c>
      <c r="I109" s="10">
        <v>89</v>
      </c>
      <c r="J109" s="10">
        <f t="shared" si="3"/>
        <v>193</v>
      </c>
    </row>
    <row r="110" spans="1:10" ht="21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2" ht="15" customHeight="1">
      <c r="A111" s="51" t="s">
        <v>26</v>
      </c>
      <c r="B111" s="51"/>
    </row>
    <row r="112" spans="1:2" ht="15" customHeight="1">
      <c r="A112" s="12"/>
      <c r="B112" s="12"/>
    </row>
    <row r="113" spans="1:10" ht="15" customHeight="1">
      <c r="A113" s="13" t="str">
        <f>A3</f>
        <v>平成２９年７月分</v>
      </c>
      <c r="E113" s="14"/>
      <c r="H113" s="52" t="str">
        <f>H3</f>
        <v>平成２９年７月３１日現在</v>
      </c>
      <c r="I113" s="52"/>
      <c r="J113" s="52"/>
    </row>
    <row r="114" spans="1:10" ht="15" customHeight="1">
      <c r="A114" s="16" t="s">
        <v>27</v>
      </c>
      <c r="B114" s="16" t="s">
        <v>28</v>
      </c>
      <c r="C114" s="16" t="s">
        <v>29</v>
      </c>
      <c r="D114" s="16" t="s">
        <v>30</v>
      </c>
      <c r="E114" s="16" t="s">
        <v>31</v>
      </c>
      <c r="F114" s="16" t="s">
        <v>27</v>
      </c>
      <c r="G114" s="16" t="s">
        <v>28</v>
      </c>
      <c r="H114" s="16" t="s">
        <v>29</v>
      </c>
      <c r="I114" s="16" t="s">
        <v>30</v>
      </c>
      <c r="J114" s="16" t="s">
        <v>31</v>
      </c>
    </row>
    <row r="115" spans="1:10" ht="15" customHeight="1">
      <c r="A115" s="10" t="s">
        <v>222</v>
      </c>
      <c r="B115" s="10">
        <v>161</v>
      </c>
      <c r="C115" s="10">
        <v>206</v>
      </c>
      <c r="D115" s="10">
        <v>227</v>
      </c>
      <c r="E115" s="10">
        <f>SUM(C115:D115)</f>
        <v>433</v>
      </c>
      <c r="F115" s="10" t="s">
        <v>318</v>
      </c>
      <c r="G115" s="10">
        <v>109</v>
      </c>
      <c r="H115" s="10">
        <v>180</v>
      </c>
      <c r="I115" s="10">
        <v>187</v>
      </c>
      <c r="J115" s="10">
        <f>SUM(H115:I115)</f>
        <v>367</v>
      </c>
    </row>
    <row r="116" spans="1:10" ht="15" customHeight="1">
      <c r="A116" s="10" t="s">
        <v>223</v>
      </c>
      <c r="B116" s="10">
        <v>164</v>
      </c>
      <c r="C116" s="10">
        <v>213</v>
      </c>
      <c r="D116" s="10">
        <v>227</v>
      </c>
      <c r="E116" s="10">
        <f aca="true" t="shared" si="4" ref="E116:E164">SUM(C116:D116)</f>
        <v>440</v>
      </c>
      <c r="F116" s="10" t="s">
        <v>224</v>
      </c>
      <c r="G116" s="10">
        <v>88</v>
      </c>
      <c r="H116" s="10">
        <v>129</v>
      </c>
      <c r="I116" s="10">
        <v>134</v>
      </c>
      <c r="J116" s="10">
        <f aca="true" t="shared" si="5" ref="J116:J164">SUM(H116:I116)</f>
        <v>263</v>
      </c>
    </row>
    <row r="117" spans="1:10" ht="15" customHeight="1">
      <c r="A117" s="10" t="s">
        <v>225</v>
      </c>
      <c r="B117" s="10">
        <v>130</v>
      </c>
      <c r="C117" s="10">
        <v>160</v>
      </c>
      <c r="D117" s="10">
        <v>198</v>
      </c>
      <c r="E117" s="10">
        <f t="shared" si="4"/>
        <v>358</v>
      </c>
      <c r="F117" s="10" t="s">
        <v>226</v>
      </c>
      <c r="G117" s="10">
        <v>125</v>
      </c>
      <c r="H117" s="10">
        <v>174</v>
      </c>
      <c r="I117" s="10">
        <v>180</v>
      </c>
      <c r="J117" s="10">
        <f t="shared" si="5"/>
        <v>354</v>
      </c>
    </row>
    <row r="118" spans="1:10" ht="15" customHeight="1">
      <c r="A118" s="10" t="s">
        <v>227</v>
      </c>
      <c r="B118" s="10">
        <v>183</v>
      </c>
      <c r="C118" s="10">
        <v>198</v>
      </c>
      <c r="D118" s="10">
        <v>222</v>
      </c>
      <c r="E118" s="10">
        <f t="shared" si="4"/>
        <v>420</v>
      </c>
      <c r="F118" s="10" t="s">
        <v>228</v>
      </c>
      <c r="G118" s="10">
        <v>162</v>
      </c>
      <c r="H118" s="10">
        <v>270</v>
      </c>
      <c r="I118" s="10">
        <v>251</v>
      </c>
      <c r="J118" s="10">
        <f t="shared" si="5"/>
        <v>521</v>
      </c>
    </row>
    <row r="119" spans="1:10" ht="15" customHeight="1">
      <c r="A119" s="10" t="s">
        <v>229</v>
      </c>
      <c r="B119" s="10">
        <v>259</v>
      </c>
      <c r="C119" s="10">
        <v>150</v>
      </c>
      <c r="D119" s="10">
        <v>288</v>
      </c>
      <c r="E119" s="10">
        <f t="shared" si="4"/>
        <v>438</v>
      </c>
      <c r="F119" s="10" t="s">
        <v>230</v>
      </c>
      <c r="G119" s="10">
        <v>51</v>
      </c>
      <c r="H119" s="10">
        <v>77</v>
      </c>
      <c r="I119" s="10">
        <v>76</v>
      </c>
      <c r="J119" s="10">
        <f t="shared" si="5"/>
        <v>153</v>
      </c>
    </row>
    <row r="120" spans="1:10" ht="15" customHeight="1">
      <c r="A120" s="10" t="s">
        <v>231</v>
      </c>
      <c r="B120" s="10">
        <v>120</v>
      </c>
      <c r="C120" s="10">
        <v>167</v>
      </c>
      <c r="D120" s="10">
        <v>179</v>
      </c>
      <c r="E120" s="10">
        <f t="shared" si="4"/>
        <v>346</v>
      </c>
      <c r="F120" s="10" t="s">
        <v>232</v>
      </c>
      <c r="G120" s="10">
        <v>152</v>
      </c>
      <c r="H120" s="10">
        <v>204</v>
      </c>
      <c r="I120" s="10">
        <v>215</v>
      </c>
      <c r="J120" s="10">
        <f t="shared" si="5"/>
        <v>419</v>
      </c>
    </row>
    <row r="121" spans="1:10" ht="15" customHeight="1">
      <c r="A121" s="10" t="s">
        <v>233</v>
      </c>
      <c r="B121" s="10">
        <v>95</v>
      </c>
      <c r="C121" s="10">
        <v>120</v>
      </c>
      <c r="D121" s="10">
        <v>169</v>
      </c>
      <c r="E121" s="10">
        <f t="shared" si="4"/>
        <v>289</v>
      </c>
      <c r="F121" s="21" t="s">
        <v>234</v>
      </c>
      <c r="G121" s="10">
        <v>78</v>
      </c>
      <c r="H121" s="10">
        <v>115</v>
      </c>
      <c r="I121" s="10">
        <v>130</v>
      </c>
      <c r="J121" s="10">
        <f t="shared" si="5"/>
        <v>245</v>
      </c>
    </row>
    <row r="122" spans="1:10" ht="15" customHeight="1">
      <c r="A122" s="10" t="s">
        <v>453</v>
      </c>
      <c r="B122" s="10">
        <v>106</v>
      </c>
      <c r="C122" s="10">
        <v>150</v>
      </c>
      <c r="D122" s="10">
        <v>162</v>
      </c>
      <c r="E122" s="10">
        <f t="shared" si="4"/>
        <v>312</v>
      </c>
      <c r="F122" s="10" t="s">
        <v>235</v>
      </c>
      <c r="G122" s="10">
        <v>167</v>
      </c>
      <c r="H122" s="10">
        <v>222</v>
      </c>
      <c r="I122" s="10">
        <v>254</v>
      </c>
      <c r="J122" s="10">
        <f t="shared" si="5"/>
        <v>476</v>
      </c>
    </row>
    <row r="123" spans="1:10" ht="15" customHeight="1">
      <c r="A123" s="10" t="s">
        <v>236</v>
      </c>
      <c r="B123" s="10">
        <v>77</v>
      </c>
      <c r="C123" s="10">
        <v>106</v>
      </c>
      <c r="D123" s="10">
        <v>117</v>
      </c>
      <c r="E123" s="10">
        <f t="shared" si="4"/>
        <v>223</v>
      </c>
      <c r="F123" s="10" t="s">
        <v>237</v>
      </c>
      <c r="G123" s="10">
        <v>90</v>
      </c>
      <c r="H123" s="10">
        <v>122</v>
      </c>
      <c r="I123" s="10">
        <v>137</v>
      </c>
      <c r="J123" s="10">
        <f t="shared" si="5"/>
        <v>259</v>
      </c>
    </row>
    <row r="124" spans="1:10" ht="15" customHeight="1">
      <c r="A124" s="10" t="s">
        <v>238</v>
      </c>
      <c r="B124" s="10">
        <v>55</v>
      </c>
      <c r="C124" s="10">
        <v>65</v>
      </c>
      <c r="D124" s="10">
        <v>79</v>
      </c>
      <c r="E124" s="10">
        <f t="shared" si="4"/>
        <v>144</v>
      </c>
      <c r="F124" s="10" t="s">
        <v>239</v>
      </c>
      <c r="G124" s="10">
        <v>59</v>
      </c>
      <c r="H124" s="10">
        <v>84</v>
      </c>
      <c r="I124" s="10">
        <v>89</v>
      </c>
      <c r="J124" s="10">
        <f t="shared" si="5"/>
        <v>173</v>
      </c>
    </row>
    <row r="125" spans="1:10" ht="15" customHeight="1">
      <c r="A125" s="10" t="s">
        <v>240</v>
      </c>
      <c r="B125" s="10">
        <v>112</v>
      </c>
      <c r="C125" s="10">
        <v>100</v>
      </c>
      <c r="D125" s="10">
        <v>150</v>
      </c>
      <c r="E125" s="10">
        <f t="shared" si="4"/>
        <v>250</v>
      </c>
      <c r="F125" s="10" t="s">
        <v>241</v>
      </c>
      <c r="G125" s="10">
        <v>31</v>
      </c>
      <c r="H125" s="10">
        <v>42</v>
      </c>
      <c r="I125" s="10">
        <v>45</v>
      </c>
      <c r="J125" s="10">
        <f t="shared" si="5"/>
        <v>87</v>
      </c>
    </row>
    <row r="126" spans="1:10" ht="15" customHeight="1">
      <c r="A126" s="10" t="s">
        <v>242</v>
      </c>
      <c r="B126" s="10">
        <v>94</v>
      </c>
      <c r="C126" s="10">
        <v>93</v>
      </c>
      <c r="D126" s="10">
        <v>125</v>
      </c>
      <c r="E126" s="10">
        <f t="shared" si="4"/>
        <v>218</v>
      </c>
      <c r="F126" s="10" t="s">
        <v>243</v>
      </c>
      <c r="G126" s="10">
        <v>86</v>
      </c>
      <c r="H126" s="10">
        <v>101</v>
      </c>
      <c r="I126" s="10">
        <v>126</v>
      </c>
      <c r="J126" s="10">
        <f t="shared" si="5"/>
        <v>227</v>
      </c>
    </row>
    <row r="127" spans="1:10" ht="15" customHeight="1">
      <c r="A127" s="18" t="s">
        <v>53</v>
      </c>
      <c r="B127" s="19">
        <f>SUM(G102:G109,B115:B126)</f>
        <v>2620</v>
      </c>
      <c r="C127" s="19">
        <f>SUM(H102:H109,C115:C126)</f>
        <v>3082</v>
      </c>
      <c r="D127" s="19">
        <f>SUM(I102:I109,D115:D126)</f>
        <v>3571</v>
      </c>
      <c r="E127" s="19">
        <f>SUM(J102:J109,E115:E126)</f>
        <v>6653</v>
      </c>
      <c r="F127" s="10" t="s">
        <v>244</v>
      </c>
      <c r="G127" s="10">
        <v>80</v>
      </c>
      <c r="H127" s="10">
        <v>121</v>
      </c>
      <c r="I127" s="10">
        <v>129</v>
      </c>
      <c r="J127" s="10">
        <f t="shared" si="5"/>
        <v>250</v>
      </c>
    </row>
    <row r="128" spans="1:10" ht="15" customHeight="1">
      <c r="A128" s="10" t="s">
        <v>245</v>
      </c>
      <c r="B128" s="10">
        <v>123</v>
      </c>
      <c r="C128" s="10">
        <v>150</v>
      </c>
      <c r="D128" s="10">
        <v>168</v>
      </c>
      <c r="E128" s="10">
        <f t="shared" si="4"/>
        <v>318</v>
      </c>
      <c r="F128" s="10" t="s">
        <v>246</v>
      </c>
      <c r="G128" s="10">
        <v>39</v>
      </c>
      <c r="H128" s="10">
        <v>54</v>
      </c>
      <c r="I128" s="10">
        <v>56</v>
      </c>
      <c r="J128" s="10">
        <f t="shared" si="5"/>
        <v>110</v>
      </c>
    </row>
    <row r="129" spans="1:10" ht="15" customHeight="1">
      <c r="A129" s="10" t="s">
        <v>247</v>
      </c>
      <c r="B129" s="10">
        <v>143</v>
      </c>
      <c r="C129" s="10">
        <v>181</v>
      </c>
      <c r="D129" s="10">
        <v>214</v>
      </c>
      <c r="E129" s="10">
        <f t="shared" si="4"/>
        <v>395</v>
      </c>
      <c r="F129" s="10" t="s">
        <v>248</v>
      </c>
      <c r="G129" s="10">
        <v>36</v>
      </c>
      <c r="H129" s="10">
        <v>48</v>
      </c>
      <c r="I129" s="10">
        <v>62</v>
      </c>
      <c r="J129" s="10">
        <f t="shared" si="5"/>
        <v>110</v>
      </c>
    </row>
    <row r="130" spans="1:10" ht="15" customHeight="1">
      <c r="A130" s="10" t="s">
        <v>249</v>
      </c>
      <c r="B130" s="10">
        <v>83</v>
      </c>
      <c r="C130" s="10">
        <v>84</v>
      </c>
      <c r="D130" s="10">
        <v>116</v>
      </c>
      <c r="E130" s="10">
        <f t="shared" si="4"/>
        <v>200</v>
      </c>
      <c r="F130" s="10" t="s">
        <v>250</v>
      </c>
      <c r="G130" s="10">
        <v>62</v>
      </c>
      <c r="H130" s="10">
        <v>48</v>
      </c>
      <c r="I130" s="10">
        <v>94</v>
      </c>
      <c r="J130" s="10">
        <f t="shared" si="5"/>
        <v>142</v>
      </c>
    </row>
    <row r="131" spans="1:10" ht="15" customHeight="1">
      <c r="A131" s="10" t="s">
        <v>251</v>
      </c>
      <c r="B131" s="10">
        <v>151</v>
      </c>
      <c r="C131" s="10">
        <v>213</v>
      </c>
      <c r="D131" s="10">
        <v>231</v>
      </c>
      <c r="E131" s="10">
        <f t="shared" si="4"/>
        <v>444</v>
      </c>
      <c r="F131" s="10" t="s">
        <v>252</v>
      </c>
      <c r="G131" s="10">
        <v>17</v>
      </c>
      <c r="H131" s="10">
        <v>24</v>
      </c>
      <c r="I131" s="10">
        <v>32</v>
      </c>
      <c r="J131" s="10">
        <f t="shared" si="5"/>
        <v>56</v>
      </c>
    </row>
    <row r="132" spans="1:10" ht="15" customHeight="1">
      <c r="A132" s="10" t="s">
        <v>253</v>
      </c>
      <c r="B132" s="10">
        <v>155</v>
      </c>
      <c r="C132" s="10">
        <v>172</v>
      </c>
      <c r="D132" s="10">
        <v>213</v>
      </c>
      <c r="E132" s="10">
        <f t="shared" si="4"/>
        <v>385</v>
      </c>
      <c r="F132" s="10" t="s">
        <v>254</v>
      </c>
      <c r="G132" s="10">
        <v>38</v>
      </c>
      <c r="H132" s="10">
        <v>38</v>
      </c>
      <c r="I132" s="10">
        <v>51</v>
      </c>
      <c r="J132" s="10">
        <f t="shared" si="5"/>
        <v>89</v>
      </c>
    </row>
    <row r="133" spans="1:10" ht="15" customHeight="1">
      <c r="A133" s="10" t="s">
        <v>255</v>
      </c>
      <c r="B133" s="10">
        <v>169</v>
      </c>
      <c r="C133" s="10">
        <v>199</v>
      </c>
      <c r="D133" s="10">
        <v>240</v>
      </c>
      <c r="E133" s="10">
        <f t="shared" si="4"/>
        <v>439</v>
      </c>
      <c r="F133" s="10" t="s">
        <v>256</v>
      </c>
      <c r="G133" s="10" t="s">
        <v>462</v>
      </c>
      <c r="H133" s="10"/>
      <c r="I133" s="10"/>
      <c r="J133" s="10">
        <f t="shared" si="5"/>
        <v>0</v>
      </c>
    </row>
    <row r="134" spans="1:10" ht="15" customHeight="1">
      <c r="A134" s="10" t="s">
        <v>257</v>
      </c>
      <c r="B134" s="10">
        <v>151</v>
      </c>
      <c r="C134" s="10">
        <v>193</v>
      </c>
      <c r="D134" s="10">
        <v>201</v>
      </c>
      <c r="E134" s="10">
        <f t="shared" si="4"/>
        <v>394</v>
      </c>
      <c r="F134" s="18" t="s">
        <v>53</v>
      </c>
      <c r="G134" s="19">
        <f>SUM(B128:B164,G115:G133)</f>
        <v>5056</v>
      </c>
      <c r="H134" s="19">
        <f>SUM(C128:C164,H115:H133)</f>
        <v>6962</v>
      </c>
      <c r="I134" s="19">
        <f>SUM(D128:D164,I115:I133)</f>
        <v>7621</v>
      </c>
      <c r="J134" s="19">
        <f>SUM(E128:E164,J115:J133)</f>
        <v>14583</v>
      </c>
    </row>
    <row r="135" spans="1:10" ht="15" customHeight="1">
      <c r="A135" s="10" t="s">
        <v>258</v>
      </c>
      <c r="B135" s="10">
        <v>184</v>
      </c>
      <c r="C135" s="10">
        <v>263</v>
      </c>
      <c r="D135" s="10">
        <v>266</v>
      </c>
      <c r="E135" s="10">
        <f t="shared" si="4"/>
        <v>529</v>
      </c>
      <c r="F135" s="10" t="s">
        <v>259</v>
      </c>
      <c r="G135" s="10">
        <v>57</v>
      </c>
      <c r="H135" s="10">
        <v>93</v>
      </c>
      <c r="I135" s="10">
        <v>95</v>
      </c>
      <c r="J135" s="10">
        <f t="shared" si="5"/>
        <v>188</v>
      </c>
    </row>
    <row r="136" spans="1:10" ht="15" customHeight="1">
      <c r="A136" s="10" t="s">
        <v>260</v>
      </c>
      <c r="B136" s="10">
        <v>111</v>
      </c>
      <c r="C136" s="10">
        <v>152</v>
      </c>
      <c r="D136" s="10">
        <v>161</v>
      </c>
      <c r="E136" s="10">
        <f t="shared" si="4"/>
        <v>313</v>
      </c>
      <c r="F136" s="10" t="s">
        <v>261</v>
      </c>
      <c r="G136" s="10">
        <v>142</v>
      </c>
      <c r="H136" s="10">
        <v>212</v>
      </c>
      <c r="I136" s="10">
        <v>215</v>
      </c>
      <c r="J136" s="10">
        <f t="shared" si="5"/>
        <v>427</v>
      </c>
    </row>
    <row r="137" spans="1:10" ht="15" customHeight="1">
      <c r="A137" s="10" t="s">
        <v>262</v>
      </c>
      <c r="B137" s="10">
        <v>153</v>
      </c>
      <c r="C137" s="10">
        <v>176</v>
      </c>
      <c r="D137" s="10">
        <v>207</v>
      </c>
      <c r="E137" s="10">
        <f t="shared" si="4"/>
        <v>383</v>
      </c>
      <c r="F137" s="10" t="s">
        <v>263</v>
      </c>
      <c r="G137" s="10">
        <v>85</v>
      </c>
      <c r="H137" s="10">
        <v>116</v>
      </c>
      <c r="I137" s="10">
        <v>136</v>
      </c>
      <c r="J137" s="10">
        <f t="shared" si="5"/>
        <v>252</v>
      </c>
    </row>
    <row r="138" spans="1:10" ht="15" customHeight="1">
      <c r="A138" s="10" t="s">
        <v>264</v>
      </c>
      <c r="B138" s="10">
        <v>176</v>
      </c>
      <c r="C138" s="10">
        <v>264</v>
      </c>
      <c r="D138" s="10">
        <v>284</v>
      </c>
      <c r="E138" s="10">
        <f t="shared" si="4"/>
        <v>548</v>
      </c>
      <c r="F138" s="10" t="s">
        <v>265</v>
      </c>
      <c r="G138" s="10">
        <v>262</v>
      </c>
      <c r="H138" s="10">
        <v>388</v>
      </c>
      <c r="I138" s="10">
        <v>385</v>
      </c>
      <c r="J138" s="10">
        <f t="shared" si="5"/>
        <v>773</v>
      </c>
    </row>
    <row r="139" spans="1:10" ht="15" customHeight="1">
      <c r="A139" s="10" t="s">
        <v>266</v>
      </c>
      <c r="B139" s="10">
        <v>35</v>
      </c>
      <c r="C139" s="10">
        <v>57</v>
      </c>
      <c r="D139" s="10">
        <v>56</v>
      </c>
      <c r="E139" s="10">
        <f t="shared" si="4"/>
        <v>113</v>
      </c>
      <c r="F139" s="21" t="s">
        <v>267</v>
      </c>
      <c r="G139" s="10">
        <v>124</v>
      </c>
      <c r="H139" s="10">
        <v>204</v>
      </c>
      <c r="I139" s="10">
        <v>209</v>
      </c>
      <c r="J139" s="10">
        <f t="shared" si="5"/>
        <v>413</v>
      </c>
    </row>
    <row r="140" spans="1:10" ht="15" customHeight="1">
      <c r="A140" s="10" t="s">
        <v>268</v>
      </c>
      <c r="B140" s="10">
        <v>96</v>
      </c>
      <c r="C140" s="10">
        <v>136</v>
      </c>
      <c r="D140" s="10">
        <v>152</v>
      </c>
      <c r="E140" s="10">
        <f t="shared" si="4"/>
        <v>288</v>
      </c>
      <c r="F140" s="10" t="s">
        <v>269</v>
      </c>
      <c r="G140" s="10">
        <v>118</v>
      </c>
      <c r="H140" s="10">
        <v>168</v>
      </c>
      <c r="I140" s="10">
        <v>167</v>
      </c>
      <c r="J140" s="10">
        <f t="shared" si="5"/>
        <v>335</v>
      </c>
    </row>
    <row r="141" spans="1:10" ht="15" customHeight="1">
      <c r="A141" s="10" t="s">
        <v>270</v>
      </c>
      <c r="B141" s="10">
        <v>110</v>
      </c>
      <c r="C141" s="10">
        <v>175</v>
      </c>
      <c r="D141" s="10">
        <v>154</v>
      </c>
      <c r="E141" s="10">
        <f t="shared" si="4"/>
        <v>329</v>
      </c>
      <c r="F141" s="10" t="s">
        <v>271</v>
      </c>
      <c r="G141" s="10">
        <v>107</v>
      </c>
      <c r="H141" s="10">
        <v>148</v>
      </c>
      <c r="I141" s="10">
        <v>144</v>
      </c>
      <c r="J141" s="10">
        <f t="shared" si="5"/>
        <v>292</v>
      </c>
    </row>
    <row r="142" spans="1:10" ht="15" customHeight="1">
      <c r="A142" s="10" t="s">
        <v>272</v>
      </c>
      <c r="B142" s="10">
        <v>64</v>
      </c>
      <c r="C142" s="10">
        <v>75</v>
      </c>
      <c r="D142" s="10">
        <v>93</v>
      </c>
      <c r="E142" s="10">
        <f t="shared" si="4"/>
        <v>168</v>
      </c>
      <c r="F142" s="10" t="s">
        <v>273</v>
      </c>
      <c r="G142" s="10">
        <v>62</v>
      </c>
      <c r="H142" s="10">
        <v>71</v>
      </c>
      <c r="I142" s="10">
        <v>83</v>
      </c>
      <c r="J142" s="10">
        <f t="shared" si="5"/>
        <v>154</v>
      </c>
    </row>
    <row r="143" spans="1:10" ht="15" customHeight="1">
      <c r="A143" s="10" t="s">
        <v>274</v>
      </c>
      <c r="B143" s="10">
        <v>42</v>
      </c>
      <c r="C143" s="10">
        <v>69</v>
      </c>
      <c r="D143" s="10">
        <v>67</v>
      </c>
      <c r="E143" s="10">
        <f t="shared" si="4"/>
        <v>136</v>
      </c>
      <c r="F143" s="10" t="s">
        <v>275</v>
      </c>
      <c r="G143" s="10">
        <v>141</v>
      </c>
      <c r="H143" s="10">
        <v>133</v>
      </c>
      <c r="I143" s="10">
        <v>155</v>
      </c>
      <c r="J143" s="10">
        <f t="shared" si="5"/>
        <v>288</v>
      </c>
    </row>
    <row r="144" spans="1:10" ht="15" customHeight="1">
      <c r="A144" s="10" t="s">
        <v>276</v>
      </c>
      <c r="B144" s="10">
        <v>36</v>
      </c>
      <c r="C144" s="10">
        <v>47</v>
      </c>
      <c r="D144" s="10">
        <v>48</v>
      </c>
      <c r="E144" s="10">
        <f t="shared" si="4"/>
        <v>95</v>
      </c>
      <c r="F144" s="10" t="s">
        <v>277</v>
      </c>
      <c r="G144" s="10">
        <v>193</v>
      </c>
      <c r="H144" s="10">
        <v>227</v>
      </c>
      <c r="I144" s="10">
        <v>260</v>
      </c>
      <c r="J144" s="10">
        <f t="shared" si="5"/>
        <v>487</v>
      </c>
    </row>
    <row r="145" spans="1:10" ht="15" customHeight="1">
      <c r="A145" s="10" t="s">
        <v>278</v>
      </c>
      <c r="B145" s="10">
        <v>29</v>
      </c>
      <c r="C145" s="10">
        <v>50</v>
      </c>
      <c r="D145" s="10">
        <v>49</v>
      </c>
      <c r="E145" s="10">
        <f t="shared" si="4"/>
        <v>99</v>
      </c>
      <c r="F145" s="10" t="s">
        <v>279</v>
      </c>
      <c r="G145" s="10">
        <v>201</v>
      </c>
      <c r="H145" s="10">
        <v>233</v>
      </c>
      <c r="I145" s="10">
        <v>263</v>
      </c>
      <c r="J145" s="10">
        <f t="shared" si="5"/>
        <v>496</v>
      </c>
    </row>
    <row r="146" spans="1:10" ht="15" customHeight="1">
      <c r="A146" s="10" t="s">
        <v>280</v>
      </c>
      <c r="B146" s="10">
        <v>27</v>
      </c>
      <c r="C146" s="10">
        <v>28</v>
      </c>
      <c r="D146" s="10">
        <v>42</v>
      </c>
      <c r="E146" s="10">
        <f t="shared" si="4"/>
        <v>70</v>
      </c>
      <c r="F146" s="10" t="s">
        <v>281</v>
      </c>
      <c r="G146" s="10">
        <v>109</v>
      </c>
      <c r="H146" s="10">
        <v>123</v>
      </c>
      <c r="I146" s="10">
        <v>163</v>
      </c>
      <c r="J146" s="10">
        <f t="shared" si="5"/>
        <v>286</v>
      </c>
    </row>
    <row r="147" spans="1:10" ht="15" customHeight="1">
      <c r="A147" s="10" t="s">
        <v>282</v>
      </c>
      <c r="B147" s="10">
        <v>65</v>
      </c>
      <c r="C147" s="10">
        <v>99</v>
      </c>
      <c r="D147" s="10">
        <v>100</v>
      </c>
      <c r="E147" s="10">
        <f t="shared" si="4"/>
        <v>199</v>
      </c>
      <c r="F147" s="10" t="s">
        <v>283</v>
      </c>
      <c r="G147" s="10">
        <v>78</v>
      </c>
      <c r="H147" s="13">
        <v>96</v>
      </c>
      <c r="I147" s="10">
        <v>105</v>
      </c>
      <c r="J147" s="10">
        <f t="shared" si="5"/>
        <v>201</v>
      </c>
    </row>
    <row r="148" spans="1:10" ht="15" customHeight="1">
      <c r="A148" s="10" t="s">
        <v>284</v>
      </c>
      <c r="B148" s="10">
        <v>72</v>
      </c>
      <c r="C148" s="10">
        <v>97</v>
      </c>
      <c r="D148" s="10">
        <v>111</v>
      </c>
      <c r="E148" s="10">
        <f t="shared" si="4"/>
        <v>208</v>
      </c>
      <c r="F148" s="10" t="s">
        <v>285</v>
      </c>
      <c r="G148" s="10">
        <v>67</v>
      </c>
      <c r="H148" s="10">
        <v>79</v>
      </c>
      <c r="I148" s="10">
        <v>81</v>
      </c>
      <c r="J148" s="10">
        <f t="shared" si="5"/>
        <v>160</v>
      </c>
    </row>
    <row r="149" spans="1:10" ht="15" customHeight="1">
      <c r="A149" s="10" t="s">
        <v>286</v>
      </c>
      <c r="B149" s="10">
        <v>46</v>
      </c>
      <c r="C149" s="10">
        <v>77</v>
      </c>
      <c r="D149" s="10">
        <v>78</v>
      </c>
      <c r="E149" s="10">
        <f t="shared" si="4"/>
        <v>155</v>
      </c>
      <c r="F149" s="10" t="s">
        <v>287</v>
      </c>
      <c r="G149" s="10">
        <v>54</v>
      </c>
      <c r="H149" s="10">
        <v>69</v>
      </c>
      <c r="I149" s="10">
        <v>74</v>
      </c>
      <c r="J149" s="10">
        <f t="shared" si="5"/>
        <v>143</v>
      </c>
    </row>
    <row r="150" spans="1:10" ht="15" customHeight="1">
      <c r="A150" s="10" t="s">
        <v>288</v>
      </c>
      <c r="B150" s="10">
        <v>98</v>
      </c>
      <c r="C150" s="10">
        <v>131</v>
      </c>
      <c r="D150" s="13">
        <v>138</v>
      </c>
      <c r="E150" s="10">
        <f t="shared" si="4"/>
        <v>269</v>
      </c>
      <c r="F150" s="10" t="s">
        <v>289</v>
      </c>
      <c r="G150" s="10">
        <v>56</v>
      </c>
      <c r="H150" s="10">
        <v>81</v>
      </c>
      <c r="I150" s="10">
        <v>81</v>
      </c>
      <c r="J150" s="10">
        <f t="shared" si="5"/>
        <v>162</v>
      </c>
    </row>
    <row r="151" spans="1:10" ht="15" customHeight="1">
      <c r="A151" s="10" t="s">
        <v>290</v>
      </c>
      <c r="B151" s="10">
        <v>96</v>
      </c>
      <c r="C151" s="10">
        <v>130</v>
      </c>
      <c r="D151" s="10">
        <v>127</v>
      </c>
      <c r="E151" s="10">
        <f t="shared" si="4"/>
        <v>257</v>
      </c>
      <c r="F151" s="10" t="s">
        <v>291</v>
      </c>
      <c r="G151" s="10">
        <v>46</v>
      </c>
      <c r="H151" s="10">
        <v>67</v>
      </c>
      <c r="I151" s="10">
        <v>58</v>
      </c>
      <c r="J151" s="10">
        <f t="shared" si="5"/>
        <v>125</v>
      </c>
    </row>
    <row r="152" spans="1:10" ht="15" customHeight="1">
      <c r="A152" s="10" t="s">
        <v>292</v>
      </c>
      <c r="B152" s="10">
        <v>82</v>
      </c>
      <c r="C152" s="10">
        <v>134</v>
      </c>
      <c r="D152" s="10">
        <v>116</v>
      </c>
      <c r="E152" s="10">
        <f t="shared" si="4"/>
        <v>250</v>
      </c>
      <c r="F152" s="10" t="s">
        <v>293</v>
      </c>
      <c r="G152" s="10">
        <v>43</v>
      </c>
      <c r="H152" s="10">
        <v>54</v>
      </c>
      <c r="I152" s="10">
        <v>68</v>
      </c>
      <c r="J152" s="10">
        <f t="shared" si="5"/>
        <v>122</v>
      </c>
    </row>
    <row r="153" spans="1:10" ht="15" customHeight="1">
      <c r="A153" s="10" t="s">
        <v>294</v>
      </c>
      <c r="B153" s="10">
        <v>40</v>
      </c>
      <c r="C153" s="10">
        <v>44</v>
      </c>
      <c r="D153" s="10">
        <v>57</v>
      </c>
      <c r="E153" s="10">
        <f t="shared" si="4"/>
        <v>101</v>
      </c>
      <c r="F153" s="10" t="s">
        <v>295</v>
      </c>
      <c r="G153" s="10">
        <v>37</v>
      </c>
      <c r="H153" s="10">
        <v>41</v>
      </c>
      <c r="I153" s="10">
        <v>57</v>
      </c>
      <c r="J153" s="10">
        <f t="shared" si="5"/>
        <v>98</v>
      </c>
    </row>
    <row r="154" spans="1:10" ht="15" customHeight="1">
      <c r="A154" s="10" t="s">
        <v>296</v>
      </c>
      <c r="B154" s="10">
        <v>82</v>
      </c>
      <c r="C154" s="10">
        <v>112</v>
      </c>
      <c r="D154" s="10">
        <v>133</v>
      </c>
      <c r="E154" s="10">
        <f t="shared" si="4"/>
        <v>245</v>
      </c>
      <c r="F154" s="10" t="s">
        <v>297</v>
      </c>
      <c r="G154" s="10">
        <v>52</v>
      </c>
      <c r="H154" s="10">
        <v>85</v>
      </c>
      <c r="I154" s="10">
        <v>76</v>
      </c>
      <c r="J154" s="10">
        <f t="shared" si="5"/>
        <v>161</v>
      </c>
    </row>
    <row r="155" spans="1:10" ht="15" customHeight="1">
      <c r="A155" s="10" t="s">
        <v>298</v>
      </c>
      <c r="B155" s="10">
        <v>50</v>
      </c>
      <c r="C155" s="10">
        <v>92</v>
      </c>
      <c r="D155" s="10">
        <v>87</v>
      </c>
      <c r="E155" s="10">
        <f t="shared" si="4"/>
        <v>179</v>
      </c>
      <c r="F155" s="10" t="s">
        <v>299</v>
      </c>
      <c r="G155" s="10">
        <v>52</v>
      </c>
      <c r="H155" s="10">
        <v>76</v>
      </c>
      <c r="I155" s="10">
        <v>82</v>
      </c>
      <c r="J155" s="10">
        <f t="shared" si="5"/>
        <v>158</v>
      </c>
    </row>
    <row r="156" spans="1:10" ht="15" customHeight="1">
      <c r="A156" s="21" t="s">
        <v>300</v>
      </c>
      <c r="B156" s="10">
        <v>56</v>
      </c>
      <c r="C156" s="10">
        <v>77</v>
      </c>
      <c r="D156" s="10">
        <v>94</v>
      </c>
      <c r="E156" s="10">
        <f t="shared" si="4"/>
        <v>171</v>
      </c>
      <c r="F156" s="10" t="s">
        <v>301</v>
      </c>
      <c r="G156" s="10">
        <v>101</v>
      </c>
      <c r="H156" s="10">
        <v>139</v>
      </c>
      <c r="I156" s="10">
        <v>149</v>
      </c>
      <c r="J156" s="10">
        <f t="shared" si="5"/>
        <v>288</v>
      </c>
    </row>
    <row r="157" spans="1:10" ht="15" customHeight="1">
      <c r="A157" s="10" t="s">
        <v>302</v>
      </c>
      <c r="B157" s="10">
        <v>126</v>
      </c>
      <c r="C157" s="10">
        <v>183</v>
      </c>
      <c r="D157" s="10">
        <v>199</v>
      </c>
      <c r="E157" s="10">
        <f t="shared" si="4"/>
        <v>382</v>
      </c>
      <c r="F157" s="10" t="s">
        <v>303</v>
      </c>
      <c r="G157" s="10">
        <v>116</v>
      </c>
      <c r="H157" s="10">
        <v>126</v>
      </c>
      <c r="I157" s="10">
        <v>168</v>
      </c>
      <c r="J157" s="10">
        <f t="shared" si="5"/>
        <v>294</v>
      </c>
    </row>
    <row r="158" spans="1:10" ht="15" customHeight="1">
      <c r="A158" s="10" t="s">
        <v>304</v>
      </c>
      <c r="B158" s="10">
        <v>26</v>
      </c>
      <c r="C158" s="10">
        <v>41</v>
      </c>
      <c r="D158" s="10">
        <v>43</v>
      </c>
      <c r="E158" s="10">
        <f t="shared" si="4"/>
        <v>84</v>
      </c>
      <c r="F158" s="10" t="s">
        <v>305</v>
      </c>
      <c r="G158" s="10">
        <v>89</v>
      </c>
      <c r="H158" s="10">
        <v>129</v>
      </c>
      <c r="I158" s="10">
        <v>135</v>
      </c>
      <c r="J158" s="10">
        <f t="shared" si="5"/>
        <v>264</v>
      </c>
    </row>
    <row r="159" spans="1:10" ht="15" customHeight="1">
      <c r="A159" s="10" t="s">
        <v>306</v>
      </c>
      <c r="B159" s="10">
        <v>109</v>
      </c>
      <c r="C159" s="10">
        <v>152</v>
      </c>
      <c r="D159" s="10">
        <v>150</v>
      </c>
      <c r="E159" s="10">
        <f t="shared" si="4"/>
        <v>302</v>
      </c>
      <c r="F159" s="10" t="s">
        <v>307</v>
      </c>
      <c r="G159" s="10">
        <v>79</v>
      </c>
      <c r="H159" s="10">
        <v>95</v>
      </c>
      <c r="I159" s="10">
        <v>116</v>
      </c>
      <c r="J159" s="10">
        <f t="shared" si="5"/>
        <v>211</v>
      </c>
    </row>
    <row r="160" spans="1:10" ht="15" customHeight="1">
      <c r="A160" s="10" t="s">
        <v>308</v>
      </c>
      <c r="B160" s="10">
        <v>181</v>
      </c>
      <c r="C160" s="10">
        <v>253</v>
      </c>
      <c r="D160" s="10">
        <v>270</v>
      </c>
      <c r="E160" s="10">
        <f t="shared" si="4"/>
        <v>523</v>
      </c>
      <c r="F160" s="10" t="s">
        <v>309</v>
      </c>
      <c r="G160" s="10">
        <v>72</v>
      </c>
      <c r="H160" s="10">
        <v>80</v>
      </c>
      <c r="I160" s="10">
        <v>95</v>
      </c>
      <c r="J160" s="10">
        <f t="shared" si="5"/>
        <v>175</v>
      </c>
    </row>
    <row r="161" spans="1:10" ht="15" customHeight="1">
      <c r="A161" s="10" t="s">
        <v>310</v>
      </c>
      <c r="B161" s="10">
        <v>114</v>
      </c>
      <c r="C161" s="10">
        <v>178</v>
      </c>
      <c r="D161" s="10">
        <v>195</v>
      </c>
      <c r="E161" s="10">
        <f t="shared" si="4"/>
        <v>373</v>
      </c>
      <c r="F161" s="10" t="s">
        <v>311</v>
      </c>
      <c r="G161" s="10">
        <v>65</v>
      </c>
      <c r="H161" s="10">
        <v>99</v>
      </c>
      <c r="I161" s="10">
        <v>115</v>
      </c>
      <c r="J161" s="10">
        <f t="shared" si="5"/>
        <v>214</v>
      </c>
    </row>
    <row r="162" spans="1:10" ht="15" customHeight="1">
      <c r="A162" s="10" t="s">
        <v>312</v>
      </c>
      <c r="B162" s="10">
        <v>86</v>
      </c>
      <c r="C162" s="10">
        <v>94</v>
      </c>
      <c r="D162" s="10">
        <v>133</v>
      </c>
      <c r="E162" s="10">
        <f t="shared" si="4"/>
        <v>227</v>
      </c>
      <c r="F162" s="21" t="s">
        <v>313</v>
      </c>
      <c r="G162" s="10">
        <v>133</v>
      </c>
      <c r="H162" s="10">
        <v>166</v>
      </c>
      <c r="I162" s="10">
        <v>185</v>
      </c>
      <c r="J162" s="10">
        <f t="shared" si="5"/>
        <v>351</v>
      </c>
    </row>
    <row r="163" spans="1:10" ht="15" customHeight="1">
      <c r="A163" s="10" t="s">
        <v>314</v>
      </c>
      <c r="B163" s="10">
        <v>147</v>
      </c>
      <c r="C163" s="10">
        <v>217</v>
      </c>
      <c r="D163" s="10">
        <v>240</v>
      </c>
      <c r="E163" s="10">
        <f t="shared" si="4"/>
        <v>457</v>
      </c>
      <c r="F163" s="10" t="s">
        <v>315</v>
      </c>
      <c r="G163" s="10">
        <v>55</v>
      </c>
      <c r="H163" s="10">
        <v>79</v>
      </c>
      <c r="I163" s="10">
        <v>80</v>
      </c>
      <c r="J163" s="10">
        <f t="shared" si="5"/>
        <v>159</v>
      </c>
    </row>
    <row r="164" spans="1:10" ht="13.5">
      <c r="A164" s="10" t="s">
        <v>316</v>
      </c>
      <c r="B164" s="10">
        <v>72</v>
      </c>
      <c r="C164" s="10">
        <v>114</v>
      </c>
      <c r="D164" s="10">
        <v>140</v>
      </c>
      <c r="E164" s="10">
        <f t="shared" si="4"/>
        <v>254</v>
      </c>
      <c r="F164" s="10" t="s">
        <v>317</v>
      </c>
      <c r="G164" s="10">
        <v>50</v>
      </c>
      <c r="H164" s="10">
        <v>78</v>
      </c>
      <c r="I164" s="10">
        <v>78</v>
      </c>
      <c r="J164" s="10">
        <f t="shared" si="5"/>
        <v>156</v>
      </c>
    </row>
    <row r="165" spans="1:10" ht="1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2" ht="15" customHeight="1">
      <c r="A166" s="51" t="s">
        <v>26</v>
      </c>
      <c r="B166" s="51"/>
    </row>
    <row r="167" spans="1:2" ht="15" customHeight="1">
      <c r="A167" s="12"/>
      <c r="B167" s="12"/>
    </row>
    <row r="168" spans="1:5" ht="15" customHeight="1">
      <c r="A168" s="13" t="str">
        <f>A3</f>
        <v>平成２９年７月分</v>
      </c>
      <c r="C168" s="52" t="str">
        <f>H3</f>
        <v>平成２９年７月３１日現在</v>
      </c>
      <c r="D168" s="52"/>
      <c r="E168" s="52"/>
    </row>
    <row r="169" spans="1:10" ht="15" customHeight="1">
      <c r="A169" s="16" t="s">
        <v>27</v>
      </c>
      <c r="B169" s="16" t="s">
        <v>28</v>
      </c>
      <c r="C169" s="16" t="s">
        <v>29</v>
      </c>
      <c r="D169" s="16" t="s">
        <v>30</v>
      </c>
      <c r="E169" s="16" t="s">
        <v>31</v>
      </c>
      <c r="F169" s="15"/>
      <c r="G169" s="15"/>
      <c r="H169" s="15"/>
      <c r="I169" s="15"/>
      <c r="J169" s="15"/>
    </row>
    <row r="170" spans="1:10" ht="15" customHeight="1">
      <c r="A170" s="10" t="s">
        <v>319</v>
      </c>
      <c r="B170" s="10">
        <v>37</v>
      </c>
      <c r="C170" s="10">
        <v>60</v>
      </c>
      <c r="D170" s="10">
        <v>65</v>
      </c>
      <c r="E170" s="10">
        <f>SUM(C170:D170)</f>
        <v>125</v>
      </c>
      <c r="F170" s="20"/>
      <c r="G170" s="20"/>
      <c r="H170" s="20"/>
      <c r="I170" s="20"/>
      <c r="J170" s="20"/>
    </row>
    <row r="171" spans="1:10" ht="15" customHeight="1">
      <c r="A171" s="10" t="s">
        <v>320</v>
      </c>
      <c r="B171" s="10">
        <v>30</v>
      </c>
      <c r="C171" s="10">
        <v>43</v>
      </c>
      <c r="D171" s="10">
        <v>35</v>
      </c>
      <c r="E171" s="10">
        <f aca="true" t="shared" si="6" ref="E171:E203">SUM(C171:D171)</f>
        <v>78</v>
      </c>
      <c r="F171" s="20"/>
      <c r="G171" s="20"/>
      <c r="H171" s="20"/>
      <c r="I171" s="20"/>
      <c r="J171" s="20"/>
    </row>
    <row r="172" spans="1:10" ht="15" customHeight="1">
      <c r="A172" s="10" t="s">
        <v>321</v>
      </c>
      <c r="B172" s="10">
        <v>50</v>
      </c>
      <c r="C172" s="10">
        <v>67</v>
      </c>
      <c r="D172" s="10">
        <v>70</v>
      </c>
      <c r="E172" s="10">
        <f t="shared" si="6"/>
        <v>137</v>
      </c>
      <c r="F172" s="20"/>
      <c r="G172" s="20"/>
      <c r="H172" s="20"/>
      <c r="I172" s="20"/>
      <c r="J172" s="20"/>
    </row>
    <row r="173" spans="1:10" ht="15" customHeight="1">
      <c r="A173" s="10" t="s">
        <v>322</v>
      </c>
      <c r="B173" s="10">
        <v>40</v>
      </c>
      <c r="C173" s="10">
        <v>59</v>
      </c>
      <c r="D173" s="10">
        <v>63</v>
      </c>
      <c r="E173" s="10">
        <f t="shared" si="6"/>
        <v>122</v>
      </c>
      <c r="F173" s="20"/>
      <c r="G173" s="20"/>
      <c r="H173" s="20"/>
      <c r="I173" s="20"/>
      <c r="J173" s="20"/>
    </row>
    <row r="174" spans="1:10" ht="15" customHeight="1">
      <c r="A174" s="10" t="s">
        <v>323</v>
      </c>
      <c r="B174" s="10">
        <v>130</v>
      </c>
      <c r="C174" s="10">
        <v>173</v>
      </c>
      <c r="D174" s="10">
        <v>186</v>
      </c>
      <c r="E174" s="10">
        <f t="shared" si="6"/>
        <v>359</v>
      </c>
      <c r="F174" s="20"/>
      <c r="G174" s="20"/>
      <c r="H174" s="20"/>
      <c r="I174" s="20"/>
      <c r="J174" s="20"/>
    </row>
    <row r="175" spans="1:10" ht="15" customHeight="1">
      <c r="A175" s="10" t="s">
        <v>324</v>
      </c>
      <c r="B175" s="10">
        <v>124</v>
      </c>
      <c r="C175" s="10">
        <v>170</v>
      </c>
      <c r="D175" s="10">
        <v>177</v>
      </c>
      <c r="E175" s="10">
        <f t="shared" si="6"/>
        <v>347</v>
      </c>
      <c r="F175" s="15"/>
      <c r="G175" s="20"/>
      <c r="H175" s="20"/>
      <c r="I175" s="20"/>
      <c r="J175" s="20"/>
    </row>
    <row r="176" spans="1:10" ht="15" customHeight="1">
      <c r="A176" s="10" t="s">
        <v>325</v>
      </c>
      <c r="B176" s="10">
        <v>59</v>
      </c>
      <c r="C176" s="10">
        <v>91</v>
      </c>
      <c r="D176" s="10">
        <v>89</v>
      </c>
      <c r="E176" s="10">
        <f t="shared" si="6"/>
        <v>180</v>
      </c>
      <c r="F176" s="20"/>
      <c r="G176" s="20"/>
      <c r="H176" s="20"/>
      <c r="I176" s="20"/>
      <c r="J176" s="20"/>
    </row>
    <row r="177" spans="1:10" ht="15" customHeight="1">
      <c r="A177" s="10" t="s">
        <v>326</v>
      </c>
      <c r="B177" s="10">
        <v>56</v>
      </c>
      <c r="C177" s="10">
        <v>81</v>
      </c>
      <c r="D177" s="10">
        <v>88</v>
      </c>
      <c r="E177" s="10">
        <f t="shared" si="6"/>
        <v>169</v>
      </c>
      <c r="F177" s="20"/>
      <c r="G177" s="20"/>
      <c r="H177" s="20"/>
      <c r="I177" s="20"/>
      <c r="J177" s="20"/>
    </row>
    <row r="178" spans="1:10" ht="15" customHeight="1">
      <c r="A178" s="10" t="s">
        <v>327</v>
      </c>
      <c r="B178" s="10">
        <v>65</v>
      </c>
      <c r="C178" s="10">
        <v>88</v>
      </c>
      <c r="D178" s="10">
        <v>93</v>
      </c>
      <c r="E178" s="10">
        <f t="shared" si="6"/>
        <v>181</v>
      </c>
      <c r="F178" s="20"/>
      <c r="G178" s="20"/>
      <c r="H178" s="20"/>
      <c r="I178" s="20"/>
      <c r="J178" s="20"/>
    </row>
    <row r="179" spans="1:10" ht="15" customHeight="1">
      <c r="A179" s="10" t="s">
        <v>328</v>
      </c>
      <c r="B179" s="10">
        <v>111</v>
      </c>
      <c r="C179" s="10">
        <v>165</v>
      </c>
      <c r="D179" s="10">
        <v>177</v>
      </c>
      <c r="E179" s="10">
        <f t="shared" si="6"/>
        <v>342</v>
      </c>
      <c r="F179" s="20"/>
      <c r="G179" s="20"/>
      <c r="H179" s="20"/>
      <c r="I179" s="20"/>
      <c r="J179" s="20"/>
    </row>
    <row r="180" spans="1:10" ht="15" customHeight="1">
      <c r="A180" s="10" t="s">
        <v>329</v>
      </c>
      <c r="B180" s="10">
        <v>148</v>
      </c>
      <c r="C180" s="10">
        <v>159</v>
      </c>
      <c r="D180" s="10">
        <v>184</v>
      </c>
      <c r="E180" s="10">
        <f t="shared" si="6"/>
        <v>343</v>
      </c>
      <c r="F180" s="20"/>
      <c r="G180" s="20"/>
      <c r="H180" s="20"/>
      <c r="I180" s="20"/>
      <c r="J180" s="20"/>
    </row>
    <row r="181" spans="1:10" ht="15" customHeight="1">
      <c r="A181" s="10" t="s">
        <v>330</v>
      </c>
      <c r="B181" s="10">
        <v>53</v>
      </c>
      <c r="C181" s="10">
        <v>48</v>
      </c>
      <c r="D181" s="10">
        <v>62</v>
      </c>
      <c r="E181" s="10">
        <f t="shared" si="6"/>
        <v>110</v>
      </c>
      <c r="F181" s="20"/>
      <c r="G181" s="20"/>
      <c r="H181" s="20"/>
      <c r="I181" s="20"/>
      <c r="J181" s="20"/>
    </row>
    <row r="182" spans="1:10" ht="15" customHeight="1">
      <c r="A182" s="21" t="s">
        <v>331</v>
      </c>
      <c r="B182" s="10">
        <v>239</v>
      </c>
      <c r="C182" s="10">
        <v>233</v>
      </c>
      <c r="D182" s="10">
        <v>259</v>
      </c>
      <c r="E182" s="10">
        <f t="shared" si="6"/>
        <v>492</v>
      </c>
      <c r="F182" s="20"/>
      <c r="G182" s="20"/>
      <c r="H182" s="20"/>
      <c r="I182" s="20"/>
      <c r="J182" s="20"/>
    </row>
    <row r="183" spans="1:10" ht="15" customHeight="1">
      <c r="A183" s="10" t="s">
        <v>332</v>
      </c>
      <c r="B183" s="10">
        <v>172</v>
      </c>
      <c r="C183" s="10">
        <v>188</v>
      </c>
      <c r="D183" s="10">
        <v>200</v>
      </c>
      <c r="E183" s="10">
        <f t="shared" si="6"/>
        <v>388</v>
      </c>
      <c r="F183" s="20"/>
      <c r="G183" s="20"/>
      <c r="H183" s="20"/>
      <c r="I183" s="20"/>
      <c r="J183" s="20"/>
    </row>
    <row r="184" spans="1:10" ht="15" customHeight="1">
      <c r="A184" s="10" t="s">
        <v>333</v>
      </c>
      <c r="B184" s="10">
        <v>157</v>
      </c>
      <c r="C184" s="10">
        <v>189</v>
      </c>
      <c r="D184" s="10">
        <v>205</v>
      </c>
      <c r="E184" s="10">
        <f t="shared" si="6"/>
        <v>394</v>
      </c>
      <c r="F184" s="20"/>
      <c r="G184" s="20"/>
      <c r="H184" s="20"/>
      <c r="I184" s="20"/>
      <c r="J184" s="20"/>
    </row>
    <row r="185" spans="1:10" ht="15" customHeight="1">
      <c r="A185" s="10" t="s">
        <v>334</v>
      </c>
      <c r="B185" s="10">
        <v>165</v>
      </c>
      <c r="C185" s="10">
        <v>171</v>
      </c>
      <c r="D185" s="10">
        <v>212</v>
      </c>
      <c r="E185" s="10">
        <f t="shared" si="6"/>
        <v>383</v>
      </c>
      <c r="F185" s="20"/>
      <c r="G185" s="20"/>
      <c r="H185" s="20"/>
      <c r="I185" s="20"/>
      <c r="J185" s="20"/>
    </row>
    <row r="186" spans="1:10" ht="15" customHeight="1">
      <c r="A186" s="10" t="s">
        <v>335</v>
      </c>
      <c r="B186" s="10">
        <v>155</v>
      </c>
      <c r="C186" s="10">
        <v>199</v>
      </c>
      <c r="D186" s="10">
        <v>235</v>
      </c>
      <c r="E186" s="10">
        <f t="shared" si="6"/>
        <v>434</v>
      </c>
      <c r="F186" s="20"/>
      <c r="G186" s="20"/>
      <c r="H186" s="20"/>
      <c r="I186" s="20"/>
      <c r="J186" s="20"/>
    </row>
    <row r="187" spans="1:10" ht="15" customHeight="1">
      <c r="A187" s="10" t="s">
        <v>336</v>
      </c>
      <c r="B187" s="10">
        <v>169</v>
      </c>
      <c r="C187" s="10">
        <v>181</v>
      </c>
      <c r="D187" s="10">
        <v>196</v>
      </c>
      <c r="E187" s="10">
        <f t="shared" si="6"/>
        <v>377</v>
      </c>
      <c r="F187" s="20"/>
      <c r="G187" s="20"/>
      <c r="H187" s="20"/>
      <c r="I187" s="20"/>
      <c r="J187" s="20"/>
    </row>
    <row r="188" spans="1:10" ht="15" customHeight="1">
      <c r="A188" s="10" t="s">
        <v>337</v>
      </c>
      <c r="B188" s="10">
        <v>143</v>
      </c>
      <c r="C188" s="10">
        <v>144</v>
      </c>
      <c r="D188" s="10">
        <v>177</v>
      </c>
      <c r="E188" s="10">
        <f t="shared" si="6"/>
        <v>321</v>
      </c>
      <c r="F188" s="20"/>
      <c r="G188" s="20"/>
      <c r="H188" s="20"/>
      <c r="I188" s="20"/>
      <c r="J188" s="20"/>
    </row>
    <row r="189" spans="1:10" ht="15" customHeight="1">
      <c r="A189" s="10" t="s">
        <v>338</v>
      </c>
      <c r="B189" s="10">
        <v>72</v>
      </c>
      <c r="C189" s="10">
        <v>64</v>
      </c>
      <c r="D189" s="10">
        <v>56</v>
      </c>
      <c r="E189" s="10">
        <f t="shared" si="6"/>
        <v>120</v>
      </c>
      <c r="F189" s="20"/>
      <c r="G189" s="20"/>
      <c r="H189" s="20"/>
      <c r="I189" s="20"/>
      <c r="J189" s="20"/>
    </row>
    <row r="190" spans="1:10" ht="15" customHeight="1">
      <c r="A190" s="10" t="s">
        <v>339</v>
      </c>
      <c r="B190" s="10">
        <v>150</v>
      </c>
      <c r="C190" s="10">
        <v>186</v>
      </c>
      <c r="D190" s="10">
        <v>207</v>
      </c>
      <c r="E190" s="10">
        <f t="shared" si="6"/>
        <v>393</v>
      </c>
      <c r="F190" s="20"/>
      <c r="G190" s="20"/>
      <c r="H190" s="20"/>
      <c r="I190" s="20"/>
      <c r="J190" s="20"/>
    </row>
    <row r="191" spans="1:10" ht="15" customHeight="1">
      <c r="A191" s="10" t="s">
        <v>340</v>
      </c>
      <c r="B191" s="10">
        <v>130</v>
      </c>
      <c r="C191" s="10">
        <v>171</v>
      </c>
      <c r="D191" s="10">
        <v>194</v>
      </c>
      <c r="E191" s="10">
        <f t="shared" si="6"/>
        <v>365</v>
      </c>
      <c r="F191" s="20"/>
      <c r="G191" s="20"/>
      <c r="H191" s="20"/>
      <c r="I191" s="20"/>
      <c r="J191" s="20"/>
    </row>
    <row r="192" spans="1:10" ht="15" customHeight="1">
      <c r="A192" s="10" t="s">
        <v>341</v>
      </c>
      <c r="B192" s="10">
        <v>242</v>
      </c>
      <c r="C192" s="10">
        <v>259</v>
      </c>
      <c r="D192" s="10">
        <v>319</v>
      </c>
      <c r="E192" s="10">
        <f t="shared" si="6"/>
        <v>578</v>
      </c>
      <c r="F192" s="15"/>
      <c r="G192" s="20"/>
      <c r="H192" s="20"/>
      <c r="I192" s="20"/>
      <c r="J192" s="20"/>
    </row>
    <row r="193" spans="1:10" ht="15" customHeight="1">
      <c r="A193" s="10" t="s">
        <v>342</v>
      </c>
      <c r="B193" s="10">
        <v>142</v>
      </c>
      <c r="C193" s="10">
        <v>202</v>
      </c>
      <c r="D193" s="10">
        <v>220</v>
      </c>
      <c r="E193" s="10">
        <f t="shared" si="6"/>
        <v>422</v>
      </c>
      <c r="F193" s="20"/>
      <c r="G193" s="20"/>
      <c r="H193" s="20"/>
      <c r="I193" s="20"/>
      <c r="J193" s="20"/>
    </row>
    <row r="194" spans="1:10" ht="15" customHeight="1">
      <c r="A194" s="10" t="s">
        <v>343</v>
      </c>
      <c r="B194" s="10">
        <v>75</v>
      </c>
      <c r="C194" s="10">
        <v>106</v>
      </c>
      <c r="D194" s="10">
        <v>116</v>
      </c>
      <c r="E194" s="10">
        <f t="shared" si="6"/>
        <v>222</v>
      </c>
      <c r="F194" s="20"/>
      <c r="G194" s="20"/>
      <c r="H194" s="20"/>
      <c r="I194" s="20"/>
      <c r="J194" s="20"/>
    </row>
    <row r="195" spans="1:10" ht="15" customHeight="1">
      <c r="A195" s="10" t="s">
        <v>344</v>
      </c>
      <c r="B195" s="10">
        <v>108</v>
      </c>
      <c r="C195" s="10">
        <v>148</v>
      </c>
      <c r="D195" s="10">
        <v>178</v>
      </c>
      <c r="E195" s="10">
        <f t="shared" si="6"/>
        <v>326</v>
      </c>
      <c r="F195" s="20"/>
      <c r="G195" s="20"/>
      <c r="H195" s="20"/>
      <c r="I195" s="20"/>
      <c r="J195" s="20"/>
    </row>
    <row r="196" spans="1:10" ht="15" customHeight="1">
      <c r="A196" s="10" t="s">
        <v>345</v>
      </c>
      <c r="B196" s="10">
        <v>121</v>
      </c>
      <c r="C196" s="10">
        <v>118</v>
      </c>
      <c r="D196" s="10">
        <v>109</v>
      </c>
      <c r="E196" s="10">
        <f t="shared" si="6"/>
        <v>227</v>
      </c>
      <c r="F196" s="20"/>
      <c r="G196" s="20"/>
      <c r="H196" s="20"/>
      <c r="I196" s="20"/>
      <c r="J196" s="20"/>
    </row>
    <row r="197" spans="1:10" ht="15" customHeight="1">
      <c r="A197" s="10" t="s">
        <v>346</v>
      </c>
      <c r="B197" s="10">
        <v>101</v>
      </c>
      <c r="C197" s="10">
        <v>108</v>
      </c>
      <c r="D197" s="10">
        <v>125</v>
      </c>
      <c r="E197" s="10">
        <f t="shared" si="6"/>
        <v>233</v>
      </c>
      <c r="F197" s="20"/>
      <c r="G197" s="20"/>
      <c r="H197" s="20"/>
      <c r="I197" s="20"/>
      <c r="J197" s="20"/>
    </row>
    <row r="198" spans="1:10" ht="15" customHeight="1">
      <c r="A198" s="10" t="s">
        <v>347</v>
      </c>
      <c r="B198" s="10">
        <v>44</v>
      </c>
      <c r="C198" s="10">
        <v>43</v>
      </c>
      <c r="D198" s="10">
        <v>58</v>
      </c>
      <c r="E198" s="10">
        <f t="shared" si="6"/>
        <v>101</v>
      </c>
      <c r="F198" s="20"/>
      <c r="G198" s="20"/>
      <c r="H198" s="20"/>
      <c r="I198" s="20"/>
      <c r="J198" s="20"/>
    </row>
    <row r="199" spans="1:10" ht="15" customHeight="1">
      <c r="A199" s="10" t="s">
        <v>348</v>
      </c>
      <c r="B199" s="10">
        <v>36</v>
      </c>
      <c r="C199" s="10">
        <v>34</v>
      </c>
      <c r="D199" s="10">
        <v>42</v>
      </c>
      <c r="E199" s="10">
        <f t="shared" si="6"/>
        <v>76</v>
      </c>
      <c r="F199" s="20"/>
      <c r="G199" s="20"/>
      <c r="H199" s="20"/>
      <c r="I199" s="20"/>
      <c r="J199" s="20"/>
    </row>
    <row r="200" spans="1:10" ht="15" customHeight="1">
      <c r="A200" s="10" t="s">
        <v>349</v>
      </c>
      <c r="B200" s="10">
        <v>159</v>
      </c>
      <c r="C200" s="10">
        <v>191</v>
      </c>
      <c r="D200" s="10">
        <v>204</v>
      </c>
      <c r="E200" s="10">
        <f t="shared" si="6"/>
        <v>395</v>
      </c>
      <c r="F200" s="20"/>
      <c r="G200" s="20"/>
      <c r="H200" s="20"/>
      <c r="I200" s="20"/>
      <c r="J200" s="20"/>
    </row>
    <row r="201" spans="1:10" ht="15" customHeight="1">
      <c r="A201" s="10" t="s">
        <v>350</v>
      </c>
      <c r="B201" s="10">
        <v>24</v>
      </c>
      <c r="C201" s="10">
        <v>30</v>
      </c>
      <c r="D201" s="10">
        <v>38</v>
      </c>
      <c r="E201" s="10">
        <f t="shared" si="6"/>
        <v>68</v>
      </c>
      <c r="F201" s="20"/>
      <c r="G201" s="20"/>
      <c r="H201" s="20"/>
      <c r="I201" s="20"/>
      <c r="J201" s="20"/>
    </row>
    <row r="202" spans="1:10" ht="15" customHeight="1">
      <c r="A202" s="10" t="s">
        <v>351</v>
      </c>
      <c r="B202" s="10">
        <v>95</v>
      </c>
      <c r="C202" s="10">
        <v>98</v>
      </c>
      <c r="D202" s="10">
        <v>106</v>
      </c>
      <c r="E202" s="10">
        <f t="shared" si="6"/>
        <v>204</v>
      </c>
      <c r="F202" s="20"/>
      <c r="G202" s="20"/>
      <c r="H202" s="20"/>
      <c r="I202" s="20"/>
      <c r="J202" s="20"/>
    </row>
    <row r="203" spans="1:10" ht="13.5">
      <c r="A203" s="10" t="s">
        <v>352</v>
      </c>
      <c r="B203" s="10">
        <v>102</v>
      </c>
      <c r="C203" s="10">
        <v>123</v>
      </c>
      <c r="D203" s="10">
        <v>134</v>
      </c>
      <c r="E203" s="10">
        <f t="shared" si="6"/>
        <v>257</v>
      </c>
      <c r="F203" s="20"/>
      <c r="G203" s="20"/>
      <c r="H203" s="20"/>
      <c r="I203" s="20"/>
      <c r="J203" s="20"/>
    </row>
    <row r="204" spans="1:10" ht="13.5">
      <c r="A204" s="18" t="s">
        <v>53</v>
      </c>
      <c r="B204" s="19">
        <f>SUM(G135:G164,B170:B203)</f>
        <v>6550</v>
      </c>
      <c r="C204" s="19">
        <f>SUM(H135:H164,C170:C203)</f>
        <v>8145</v>
      </c>
      <c r="D204" s="19">
        <f>SUM(I135:I164,D170:D203)</f>
        <v>8957</v>
      </c>
      <c r="E204" s="19">
        <f>SUM(J135:J164,E170:E203)</f>
        <v>17102</v>
      </c>
      <c r="F204" s="20"/>
      <c r="G204" s="20"/>
      <c r="H204" s="20"/>
      <c r="I204" s="20"/>
      <c r="J204" s="20"/>
    </row>
    <row r="205" spans="1:5" ht="13.5">
      <c r="A205" s="16" t="s">
        <v>353</v>
      </c>
      <c r="B205" s="22">
        <f>B45+G15+G33+B61+B99+G77+G101+B127+G134+B204</f>
        <v>25356</v>
      </c>
      <c r="C205" s="22">
        <f>C45+H15+H33+C61+C99+H77+H101+C127+H134+C204</f>
        <v>31905</v>
      </c>
      <c r="D205" s="22">
        <f>D45+I15+I33+D61+D99+I77+I101+D127+I134+D204</f>
        <v>35518</v>
      </c>
      <c r="E205" s="22">
        <f>E45+J15+J33+E61+E99+J77+J101+E127+J134+E204</f>
        <v>67423</v>
      </c>
    </row>
    <row r="207" ht="13.5">
      <c r="A207" s="13" t="s">
        <v>461</v>
      </c>
    </row>
    <row r="208" ht="13.5">
      <c r="A208" s="13" t="s">
        <v>467</v>
      </c>
    </row>
    <row r="209" ht="13.5">
      <c r="A209" s="13" t="s">
        <v>468</v>
      </c>
    </row>
  </sheetData>
  <sheetProtection/>
  <mergeCells count="8">
    <mergeCell ref="A111:B111"/>
    <mergeCell ref="H113:J113"/>
    <mergeCell ref="A166:B166"/>
    <mergeCell ref="C168:E168"/>
    <mergeCell ref="A1:B1"/>
    <mergeCell ref="H3:J3"/>
    <mergeCell ref="A56:B56"/>
    <mergeCell ref="H58:J5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E68" sqref="E68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4" width="6.875" style="0" customWidth="1"/>
    <col min="5" max="5" width="8.75390625" style="0" customWidth="1"/>
    <col min="6" max="6" width="12.50390625" style="0" customWidth="1"/>
    <col min="7" max="7" width="7.50390625" style="0" customWidth="1"/>
    <col min="8" max="9" width="6.875" style="0" customWidth="1"/>
    <col min="10" max="10" width="8.75390625" style="0" customWidth="1"/>
  </cols>
  <sheetData>
    <row r="1" spans="1:2" ht="21.75" customHeight="1">
      <c r="A1" s="1" t="s">
        <v>354</v>
      </c>
      <c r="B1" s="7"/>
    </row>
    <row r="2" spans="1:2" ht="15" customHeight="1">
      <c r="A2" s="1"/>
      <c r="B2" s="7"/>
    </row>
    <row r="3" spans="1:10" ht="15" customHeight="1">
      <c r="A3" s="53" t="str">
        <f>'地区別世帯数'!B3</f>
        <v>平成２９年７月分</v>
      </c>
      <c r="B3" s="53"/>
      <c r="H3" s="54" t="str">
        <f>'地区別世帯数'!E3</f>
        <v>平成２９年７月３１日現在</v>
      </c>
      <c r="I3" s="54"/>
      <c r="J3" s="54"/>
    </row>
    <row r="4" spans="1:10" ht="15" customHeight="1">
      <c r="A4" s="3" t="s">
        <v>355</v>
      </c>
      <c r="B4" s="3" t="s">
        <v>356</v>
      </c>
      <c r="C4" s="3" t="s">
        <v>29</v>
      </c>
      <c r="D4" s="3" t="s">
        <v>357</v>
      </c>
      <c r="E4" s="3" t="s">
        <v>31</v>
      </c>
      <c r="F4" s="3" t="s">
        <v>355</v>
      </c>
      <c r="G4" s="3" t="s">
        <v>356</v>
      </c>
      <c r="H4" s="3" t="s">
        <v>29</v>
      </c>
      <c r="I4" s="3" t="s">
        <v>357</v>
      </c>
      <c r="J4" s="3" t="s">
        <v>31</v>
      </c>
    </row>
    <row r="5" spans="1:10" ht="15" customHeight="1">
      <c r="A5" s="2" t="s">
        <v>358</v>
      </c>
      <c r="B5" s="2">
        <v>87</v>
      </c>
      <c r="C5">
        <v>108</v>
      </c>
      <c r="D5" s="2">
        <v>129</v>
      </c>
      <c r="E5" s="5">
        <f>SUM(C5:D5)</f>
        <v>237</v>
      </c>
      <c r="F5" s="2" t="s">
        <v>359</v>
      </c>
      <c r="G5" s="2">
        <v>300</v>
      </c>
      <c r="H5" s="2">
        <v>396</v>
      </c>
      <c r="I5" s="2">
        <v>454</v>
      </c>
      <c r="J5" s="5">
        <f aca="true" t="shared" si="0" ref="J5:J35">SUM(H5:I5)</f>
        <v>850</v>
      </c>
    </row>
    <row r="6" spans="1:10" ht="15" customHeight="1">
      <c r="A6" s="2" t="s">
        <v>34</v>
      </c>
      <c r="B6" s="2">
        <v>56</v>
      </c>
      <c r="C6" s="2">
        <v>61</v>
      </c>
      <c r="D6" s="2">
        <v>70</v>
      </c>
      <c r="E6" s="5">
        <f aca="true" t="shared" si="1" ref="E6:E54">SUM(C6:D6)</f>
        <v>131</v>
      </c>
      <c r="F6" s="2" t="s">
        <v>360</v>
      </c>
      <c r="G6" s="2">
        <v>962</v>
      </c>
      <c r="H6" s="5">
        <v>1112</v>
      </c>
      <c r="I6" s="5">
        <v>1243</v>
      </c>
      <c r="J6" s="5">
        <f t="shared" si="0"/>
        <v>2355</v>
      </c>
    </row>
    <row r="7" spans="1:10" ht="15" customHeight="1">
      <c r="A7" s="2" t="s">
        <v>36</v>
      </c>
      <c r="B7" s="2">
        <v>38</v>
      </c>
      <c r="C7" s="2">
        <v>54</v>
      </c>
      <c r="D7" s="2">
        <v>53</v>
      </c>
      <c r="E7" s="5">
        <f t="shared" si="1"/>
        <v>107</v>
      </c>
      <c r="F7" s="2" t="s">
        <v>361</v>
      </c>
      <c r="G7" s="2">
        <v>547</v>
      </c>
      <c r="H7" s="2">
        <v>700</v>
      </c>
      <c r="I7" s="5">
        <v>762</v>
      </c>
      <c r="J7" s="5">
        <f t="shared" si="0"/>
        <v>1462</v>
      </c>
    </row>
    <row r="8" spans="1:10" ht="15" customHeight="1">
      <c r="A8" s="2" t="s">
        <v>362</v>
      </c>
      <c r="B8" s="2">
        <v>88</v>
      </c>
      <c r="C8" s="2">
        <v>103</v>
      </c>
      <c r="D8" s="2">
        <v>129</v>
      </c>
      <c r="E8" s="5">
        <f t="shared" si="1"/>
        <v>232</v>
      </c>
      <c r="F8" s="2" t="s">
        <v>363</v>
      </c>
      <c r="G8" s="2">
        <v>525</v>
      </c>
      <c r="H8" s="2">
        <v>738</v>
      </c>
      <c r="I8" s="5">
        <v>768</v>
      </c>
      <c r="J8" s="5">
        <f t="shared" si="0"/>
        <v>1506</v>
      </c>
    </row>
    <row r="9" spans="1:10" ht="15" customHeight="1">
      <c r="A9" s="2" t="s">
        <v>364</v>
      </c>
      <c r="B9" s="2">
        <v>80</v>
      </c>
      <c r="C9" s="2">
        <v>71</v>
      </c>
      <c r="D9" s="2">
        <v>87</v>
      </c>
      <c r="E9" s="5">
        <f t="shared" si="1"/>
        <v>158</v>
      </c>
      <c r="F9" s="2" t="s">
        <v>365</v>
      </c>
      <c r="G9" s="2">
        <v>559</v>
      </c>
      <c r="H9" s="2">
        <v>815</v>
      </c>
      <c r="I9" s="5">
        <v>870</v>
      </c>
      <c r="J9" s="5">
        <f t="shared" si="0"/>
        <v>1685</v>
      </c>
    </row>
    <row r="10" spans="1:10" ht="15" customHeight="1">
      <c r="A10" s="2" t="s">
        <v>366</v>
      </c>
      <c r="B10" s="2">
        <v>70</v>
      </c>
      <c r="C10" s="2">
        <v>75</v>
      </c>
      <c r="D10" s="2">
        <v>97</v>
      </c>
      <c r="E10" s="5">
        <f t="shared" si="1"/>
        <v>172</v>
      </c>
      <c r="F10" s="2" t="s">
        <v>159</v>
      </c>
      <c r="G10" s="2">
        <v>29</v>
      </c>
      <c r="H10" s="2">
        <v>34</v>
      </c>
      <c r="I10" s="5">
        <v>39</v>
      </c>
      <c r="J10" s="5">
        <f t="shared" si="0"/>
        <v>73</v>
      </c>
    </row>
    <row r="11" spans="1:10" ht="15" customHeight="1">
      <c r="A11" s="2" t="s">
        <v>367</v>
      </c>
      <c r="B11" s="2">
        <v>114</v>
      </c>
      <c r="C11" s="2">
        <v>129</v>
      </c>
      <c r="D11" s="2">
        <v>165</v>
      </c>
      <c r="E11" s="5">
        <f t="shared" si="1"/>
        <v>294</v>
      </c>
      <c r="F11" s="2" t="s">
        <v>368</v>
      </c>
      <c r="G11" s="2">
        <v>612</v>
      </c>
      <c r="H11" s="2">
        <v>841</v>
      </c>
      <c r="I11" s="5">
        <v>900</v>
      </c>
      <c r="J11" s="5">
        <f t="shared" si="0"/>
        <v>1741</v>
      </c>
    </row>
    <row r="12" spans="1:10" ht="15" customHeight="1">
      <c r="A12" s="2" t="s">
        <v>54</v>
      </c>
      <c r="B12" s="2">
        <v>39</v>
      </c>
      <c r="C12" s="2">
        <v>31</v>
      </c>
      <c r="D12" s="2">
        <v>53</v>
      </c>
      <c r="E12" s="5">
        <f t="shared" si="1"/>
        <v>84</v>
      </c>
      <c r="F12" s="2" t="s">
        <v>369</v>
      </c>
      <c r="G12" s="2">
        <v>672</v>
      </c>
      <c r="H12" s="2">
        <v>879</v>
      </c>
      <c r="I12" s="2">
        <v>943</v>
      </c>
      <c r="J12" s="5">
        <f t="shared" si="0"/>
        <v>1822</v>
      </c>
    </row>
    <row r="13" spans="1:10" ht="15" customHeight="1">
      <c r="A13" s="2" t="s">
        <v>56</v>
      </c>
      <c r="B13" s="2">
        <v>29</v>
      </c>
      <c r="C13" s="2">
        <v>23</v>
      </c>
      <c r="D13" s="2">
        <v>37</v>
      </c>
      <c r="E13" s="5">
        <f t="shared" si="1"/>
        <v>60</v>
      </c>
      <c r="F13" s="2" t="s">
        <v>172</v>
      </c>
      <c r="G13" s="2">
        <v>376</v>
      </c>
      <c r="H13" s="2">
        <v>506</v>
      </c>
      <c r="I13" s="2">
        <v>571</v>
      </c>
      <c r="J13" s="5">
        <f t="shared" si="0"/>
        <v>1077</v>
      </c>
    </row>
    <row r="14" spans="1:10" ht="15" customHeight="1">
      <c r="A14" s="2" t="s">
        <v>58</v>
      </c>
      <c r="B14" s="2">
        <v>36</v>
      </c>
      <c r="C14" s="2">
        <v>33</v>
      </c>
      <c r="D14" s="2">
        <v>46</v>
      </c>
      <c r="E14" s="5">
        <f t="shared" si="1"/>
        <v>79</v>
      </c>
      <c r="F14" s="2" t="s">
        <v>174</v>
      </c>
      <c r="G14" s="2">
        <v>348</v>
      </c>
      <c r="H14" s="2">
        <v>453</v>
      </c>
      <c r="I14" s="2">
        <v>512</v>
      </c>
      <c r="J14" s="5">
        <f t="shared" si="0"/>
        <v>965</v>
      </c>
    </row>
    <row r="15" spans="1:10" ht="15" customHeight="1">
      <c r="A15" s="2" t="s">
        <v>370</v>
      </c>
      <c r="B15" s="2">
        <v>288</v>
      </c>
      <c r="C15" s="2">
        <v>304</v>
      </c>
      <c r="D15" s="2">
        <v>381</v>
      </c>
      <c r="E15" s="5">
        <f t="shared" si="1"/>
        <v>685</v>
      </c>
      <c r="F15" s="2" t="s">
        <v>371</v>
      </c>
      <c r="G15" s="2">
        <v>162</v>
      </c>
      <c r="H15" s="2">
        <v>223</v>
      </c>
      <c r="I15" s="2">
        <v>252</v>
      </c>
      <c r="J15" s="5">
        <f t="shared" si="0"/>
        <v>475</v>
      </c>
    </row>
    <row r="16" spans="1:10" ht="15" customHeight="1">
      <c r="A16" s="2" t="s">
        <v>62</v>
      </c>
      <c r="B16" s="2">
        <v>29</v>
      </c>
      <c r="C16" s="2">
        <v>36</v>
      </c>
      <c r="D16" s="2">
        <v>30</v>
      </c>
      <c r="E16" s="5">
        <f t="shared" si="1"/>
        <v>66</v>
      </c>
      <c r="F16" s="2" t="s">
        <v>372</v>
      </c>
      <c r="G16" s="2">
        <v>441</v>
      </c>
      <c r="H16" s="2">
        <v>616</v>
      </c>
      <c r="I16" s="2">
        <v>661</v>
      </c>
      <c r="J16" s="5">
        <f t="shared" si="0"/>
        <v>1277</v>
      </c>
    </row>
    <row r="17" spans="1:10" ht="15" customHeight="1">
      <c r="A17" s="2" t="s">
        <v>373</v>
      </c>
      <c r="B17" s="2">
        <v>23</v>
      </c>
      <c r="C17" s="2">
        <v>28</v>
      </c>
      <c r="D17" s="2">
        <v>26</v>
      </c>
      <c r="E17" s="5">
        <f t="shared" si="1"/>
        <v>54</v>
      </c>
      <c r="F17" s="2" t="s">
        <v>193</v>
      </c>
      <c r="G17" s="2">
        <v>16</v>
      </c>
      <c r="H17" s="2">
        <v>22</v>
      </c>
      <c r="I17" s="2">
        <v>36</v>
      </c>
      <c r="J17" s="5">
        <f t="shared" si="0"/>
        <v>58</v>
      </c>
    </row>
    <row r="18" spans="1:10" ht="15" customHeight="1">
      <c r="A18" s="2" t="s">
        <v>374</v>
      </c>
      <c r="B18" s="2">
        <v>38</v>
      </c>
      <c r="C18" s="2">
        <v>51</v>
      </c>
      <c r="D18" s="2">
        <v>49</v>
      </c>
      <c r="E18" s="5">
        <f t="shared" si="1"/>
        <v>100</v>
      </c>
      <c r="F18" s="2" t="s">
        <v>375</v>
      </c>
      <c r="G18" s="2">
        <v>226</v>
      </c>
      <c r="H18" s="2">
        <v>329</v>
      </c>
      <c r="I18" s="2">
        <v>341</v>
      </c>
      <c r="J18" s="5">
        <f t="shared" si="0"/>
        <v>670</v>
      </c>
    </row>
    <row r="19" spans="1:10" ht="15" customHeight="1">
      <c r="A19" s="2" t="s">
        <v>376</v>
      </c>
      <c r="B19" s="9">
        <v>82</v>
      </c>
      <c r="C19" s="2">
        <v>84</v>
      </c>
      <c r="D19" s="2">
        <v>92</v>
      </c>
      <c r="E19" s="5">
        <f t="shared" si="1"/>
        <v>176</v>
      </c>
      <c r="F19" s="2" t="s">
        <v>377</v>
      </c>
      <c r="G19" s="2">
        <v>362</v>
      </c>
      <c r="H19" s="2">
        <v>504</v>
      </c>
      <c r="I19" s="2">
        <v>521</v>
      </c>
      <c r="J19" s="5">
        <f t="shared" si="0"/>
        <v>1025</v>
      </c>
    </row>
    <row r="20" spans="1:10" ht="15" customHeight="1">
      <c r="A20" s="2" t="s">
        <v>378</v>
      </c>
      <c r="B20" s="2">
        <v>9</v>
      </c>
      <c r="C20" s="2">
        <v>7</v>
      </c>
      <c r="D20" s="2">
        <v>11</v>
      </c>
      <c r="E20" s="5">
        <f t="shared" si="1"/>
        <v>18</v>
      </c>
      <c r="F20" s="2" t="s">
        <v>207</v>
      </c>
      <c r="G20" s="2">
        <v>360</v>
      </c>
      <c r="H20" s="2">
        <v>486</v>
      </c>
      <c r="I20" s="2">
        <v>516</v>
      </c>
      <c r="J20" s="5">
        <f t="shared" si="0"/>
        <v>1002</v>
      </c>
    </row>
    <row r="21" spans="1:10" ht="15" customHeight="1">
      <c r="A21" s="2" t="s">
        <v>75</v>
      </c>
      <c r="B21" s="2">
        <v>23</v>
      </c>
      <c r="C21" s="2">
        <v>32</v>
      </c>
      <c r="D21" s="2">
        <v>31</v>
      </c>
      <c r="E21" s="5">
        <f t="shared" si="1"/>
        <v>63</v>
      </c>
      <c r="F21" s="2" t="s">
        <v>379</v>
      </c>
      <c r="G21" s="2">
        <v>328</v>
      </c>
      <c r="H21" s="2">
        <v>391</v>
      </c>
      <c r="I21" s="2">
        <v>404</v>
      </c>
      <c r="J21" s="5">
        <f t="shared" si="0"/>
        <v>795</v>
      </c>
    </row>
    <row r="22" spans="1:10" ht="15" customHeight="1">
      <c r="A22" s="2" t="s">
        <v>380</v>
      </c>
      <c r="B22" s="2">
        <v>30</v>
      </c>
      <c r="C22" s="2">
        <v>33</v>
      </c>
      <c r="D22" s="2">
        <v>40</v>
      </c>
      <c r="E22" s="5">
        <f t="shared" si="1"/>
        <v>73</v>
      </c>
      <c r="F22" s="2" t="s">
        <v>381</v>
      </c>
      <c r="G22" s="2">
        <v>119</v>
      </c>
      <c r="H22" s="2">
        <v>156</v>
      </c>
      <c r="I22" s="2">
        <v>189</v>
      </c>
      <c r="J22" s="5">
        <f t="shared" si="0"/>
        <v>345</v>
      </c>
    </row>
    <row r="23" spans="1:10" ht="15" customHeight="1">
      <c r="A23" s="2" t="s">
        <v>79</v>
      </c>
      <c r="B23" s="2">
        <v>28</v>
      </c>
      <c r="C23" s="2">
        <v>22</v>
      </c>
      <c r="D23" s="2">
        <v>39</v>
      </c>
      <c r="E23" s="5">
        <f t="shared" si="1"/>
        <v>61</v>
      </c>
      <c r="F23" s="2" t="s">
        <v>382</v>
      </c>
      <c r="G23" s="2">
        <v>389</v>
      </c>
      <c r="H23" s="2">
        <v>424</v>
      </c>
      <c r="I23" s="2">
        <v>525</v>
      </c>
      <c r="J23" s="5">
        <f t="shared" si="0"/>
        <v>949</v>
      </c>
    </row>
    <row r="24" spans="1:10" ht="15" customHeight="1">
      <c r="A24" s="2" t="s">
        <v>81</v>
      </c>
      <c r="B24" s="2">
        <v>39</v>
      </c>
      <c r="C24" s="2">
        <v>43</v>
      </c>
      <c r="D24" s="2">
        <v>48</v>
      </c>
      <c r="E24" s="5">
        <f t="shared" si="1"/>
        <v>91</v>
      </c>
      <c r="F24" s="2" t="s">
        <v>383</v>
      </c>
      <c r="G24" s="2">
        <v>208</v>
      </c>
      <c r="H24" s="2">
        <v>274</v>
      </c>
      <c r="I24" s="2">
        <v>289</v>
      </c>
      <c r="J24" s="5">
        <f t="shared" si="0"/>
        <v>563</v>
      </c>
    </row>
    <row r="25" spans="1:10" ht="15" customHeight="1">
      <c r="A25" s="2" t="s">
        <v>83</v>
      </c>
      <c r="B25" s="2">
        <v>21</v>
      </c>
      <c r="C25" s="2">
        <v>24</v>
      </c>
      <c r="D25" s="2">
        <v>27</v>
      </c>
      <c r="E25" s="5">
        <f t="shared" si="1"/>
        <v>51</v>
      </c>
      <c r="F25" s="2" t="s">
        <v>384</v>
      </c>
      <c r="G25" s="2">
        <v>869</v>
      </c>
      <c r="H25" s="2">
        <v>883</v>
      </c>
      <c r="I25" s="5">
        <v>1103</v>
      </c>
      <c r="J25" s="5">
        <f t="shared" si="0"/>
        <v>1986</v>
      </c>
    </row>
    <row r="26" spans="1:10" ht="15" customHeight="1">
      <c r="A26" s="2" t="s">
        <v>85</v>
      </c>
      <c r="B26" s="2">
        <v>37</v>
      </c>
      <c r="C26" s="2">
        <v>42</v>
      </c>
      <c r="D26" s="2">
        <v>54</v>
      </c>
      <c r="E26" s="5">
        <f t="shared" si="1"/>
        <v>96</v>
      </c>
      <c r="F26" s="2" t="s">
        <v>385</v>
      </c>
      <c r="G26" s="2">
        <v>348</v>
      </c>
      <c r="H26" s="2">
        <v>471</v>
      </c>
      <c r="I26" s="5">
        <v>546</v>
      </c>
      <c r="J26" s="5">
        <f t="shared" si="0"/>
        <v>1017</v>
      </c>
    </row>
    <row r="27" spans="1:10" ht="15" customHeight="1">
      <c r="A27" s="2" t="s">
        <v>386</v>
      </c>
      <c r="B27" s="2">
        <v>44</v>
      </c>
      <c r="C27" s="2">
        <v>55</v>
      </c>
      <c r="D27" s="2">
        <v>58</v>
      </c>
      <c r="E27" s="5">
        <f t="shared" si="1"/>
        <v>113</v>
      </c>
      <c r="F27" s="2" t="s">
        <v>387</v>
      </c>
      <c r="G27" s="2">
        <v>348</v>
      </c>
      <c r="H27" s="2">
        <v>414</v>
      </c>
      <c r="I27" s="5">
        <v>498</v>
      </c>
      <c r="J27" s="5">
        <f t="shared" si="0"/>
        <v>912</v>
      </c>
    </row>
    <row r="28" spans="1:10" ht="15" customHeight="1">
      <c r="A28" s="2" t="s">
        <v>88</v>
      </c>
      <c r="B28" s="2">
        <v>10</v>
      </c>
      <c r="C28" s="2">
        <v>3</v>
      </c>
      <c r="D28" s="2">
        <v>9</v>
      </c>
      <c r="E28" s="5">
        <f t="shared" si="1"/>
        <v>12</v>
      </c>
      <c r="F28" s="2" t="s">
        <v>388</v>
      </c>
      <c r="G28" s="2">
        <v>365</v>
      </c>
      <c r="H28" s="2">
        <v>466</v>
      </c>
      <c r="I28" s="5">
        <v>547</v>
      </c>
      <c r="J28" s="5">
        <f t="shared" si="0"/>
        <v>1013</v>
      </c>
    </row>
    <row r="29" spans="1:10" ht="15" customHeight="1">
      <c r="A29" s="2" t="s">
        <v>90</v>
      </c>
      <c r="B29" s="2">
        <v>48</v>
      </c>
      <c r="C29" s="2">
        <v>51</v>
      </c>
      <c r="D29" s="2">
        <v>58</v>
      </c>
      <c r="E29" s="5">
        <f>SUM(C29:D29)</f>
        <v>109</v>
      </c>
      <c r="F29" s="2" t="s">
        <v>389</v>
      </c>
      <c r="G29" s="2">
        <v>514</v>
      </c>
      <c r="H29" s="2">
        <v>677</v>
      </c>
      <c r="I29" s="5">
        <v>734</v>
      </c>
      <c r="J29" s="5">
        <f t="shared" si="0"/>
        <v>1411</v>
      </c>
    </row>
    <row r="30" spans="1:10" ht="15" customHeight="1">
      <c r="A30" s="2" t="s">
        <v>92</v>
      </c>
      <c r="B30" s="2">
        <v>19</v>
      </c>
      <c r="C30" s="2">
        <v>27</v>
      </c>
      <c r="D30" s="2">
        <v>29</v>
      </c>
      <c r="E30" s="5">
        <f t="shared" si="1"/>
        <v>56</v>
      </c>
      <c r="F30" s="2" t="s">
        <v>390</v>
      </c>
      <c r="G30" s="2">
        <v>527</v>
      </c>
      <c r="H30" s="2">
        <v>700</v>
      </c>
      <c r="I30" s="5">
        <v>759</v>
      </c>
      <c r="J30" s="5">
        <f t="shared" si="0"/>
        <v>1459</v>
      </c>
    </row>
    <row r="31" spans="1:10" ht="15" customHeight="1">
      <c r="A31" s="2" t="s">
        <v>94</v>
      </c>
      <c r="B31" s="2">
        <v>49</v>
      </c>
      <c r="C31" s="2">
        <v>43</v>
      </c>
      <c r="D31" s="2">
        <v>59</v>
      </c>
      <c r="E31" s="5">
        <f t="shared" si="1"/>
        <v>102</v>
      </c>
      <c r="F31" s="2" t="s">
        <v>391</v>
      </c>
      <c r="G31" s="2">
        <v>479</v>
      </c>
      <c r="H31" s="2">
        <v>702</v>
      </c>
      <c r="I31" s="5">
        <v>746</v>
      </c>
      <c r="J31" s="5">
        <f t="shared" si="0"/>
        <v>1448</v>
      </c>
    </row>
    <row r="32" spans="1:10" ht="15" customHeight="1">
      <c r="A32" s="2" t="s">
        <v>96</v>
      </c>
      <c r="B32" s="2">
        <v>40</v>
      </c>
      <c r="C32" s="2">
        <v>34</v>
      </c>
      <c r="D32" s="2">
        <v>47</v>
      </c>
      <c r="E32" s="5">
        <f t="shared" si="1"/>
        <v>81</v>
      </c>
      <c r="F32" s="2" t="s">
        <v>392</v>
      </c>
      <c r="G32" s="2">
        <v>588</v>
      </c>
      <c r="H32" s="5">
        <v>868</v>
      </c>
      <c r="I32" s="5">
        <v>911</v>
      </c>
      <c r="J32" s="5">
        <f t="shared" si="0"/>
        <v>1779</v>
      </c>
    </row>
    <row r="33" spans="1:10" ht="15" customHeight="1">
      <c r="A33" s="2" t="s">
        <v>454</v>
      </c>
      <c r="B33" s="2">
        <v>81</v>
      </c>
      <c r="C33" s="2">
        <v>102</v>
      </c>
      <c r="D33" s="2">
        <v>100</v>
      </c>
      <c r="E33" s="5">
        <f t="shared" si="1"/>
        <v>202</v>
      </c>
      <c r="F33" s="2" t="s">
        <v>393</v>
      </c>
      <c r="G33" s="2">
        <v>20</v>
      </c>
      <c r="H33" s="2">
        <v>30</v>
      </c>
      <c r="I33" s="5">
        <v>35</v>
      </c>
      <c r="J33" s="5">
        <f t="shared" si="0"/>
        <v>65</v>
      </c>
    </row>
    <row r="34" spans="1:10" ht="15" customHeight="1">
      <c r="A34" s="2" t="s">
        <v>100</v>
      </c>
      <c r="B34" s="2">
        <v>32</v>
      </c>
      <c r="C34" s="2">
        <v>34</v>
      </c>
      <c r="D34" s="2">
        <v>43</v>
      </c>
      <c r="E34" s="5">
        <f t="shared" si="1"/>
        <v>77</v>
      </c>
      <c r="F34" s="2" t="s">
        <v>394</v>
      </c>
      <c r="G34" s="2">
        <v>28</v>
      </c>
      <c r="H34" s="2">
        <v>42</v>
      </c>
      <c r="I34" s="5">
        <v>45</v>
      </c>
      <c r="J34" s="5">
        <f t="shared" si="0"/>
        <v>87</v>
      </c>
    </row>
    <row r="35" spans="1:10" ht="15" customHeight="1">
      <c r="A35" s="2" t="s">
        <v>395</v>
      </c>
      <c r="B35" s="2">
        <v>170</v>
      </c>
      <c r="C35" s="2">
        <v>177</v>
      </c>
      <c r="D35" s="2">
        <v>226</v>
      </c>
      <c r="E35" s="5">
        <f t="shared" si="1"/>
        <v>403</v>
      </c>
      <c r="F35" s="2" t="s">
        <v>465</v>
      </c>
      <c r="G35" s="5">
        <v>0</v>
      </c>
      <c r="H35" s="5">
        <v>0</v>
      </c>
      <c r="I35" s="5">
        <v>0</v>
      </c>
      <c r="J35" s="5">
        <f t="shared" si="0"/>
        <v>0</v>
      </c>
    </row>
    <row r="36" spans="1:10" ht="15" customHeight="1">
      <c r="A36" s="2" t="s">
        <v>397</v>
      </c>
      <c r="B36" s="2">
        <v>29</v>
      </c>
      <c r="C36" s="2">
        <v>37</v>
      </c>
      <c r="D36" s="2">
        <v>40</v>
      </c>
      <c r="E36" s="5">
        <f t="shared" si="1"/>
        <v>77</v>
      </c>
      <c r="F36" s="2" t="s">
        <v>396</v>
      </c>
      <c r="G36" s="5">
        <v>1130</v>
      </c>
      <c r="H36" s="5">
        <v>1648</v>
      </c>
      <c r="I36" s="5">
        <v>1737</v>
      </c>
      <c r="J36" s="5">
        <f aca="true" t="shared" si="2" ref="J36:J54">SUM(H36:I36)</f>
        <v>3385</v>
      </c>
    </row>
    <row r="37" spans="1:10" ht="15" customHeight="1">
      <c r="A37" s="2" t="s">
        <v>115</v>
      </c>
      <c r="B37" s="2">
        <v>89</v>
      </c>
      <c r="C37" s="2">
        <v>107</v>
      </c>
      <c r="D37" s="2">
        <v>107</v>
      </c>
      <c r="E37" s="5">
        <f t="shared" si="1"/>
        <v>214</v>
      </c>
      <c r="F37" s="2" t="s">
        <v>398</v>
      </c>
      <c r="G37" s="2">
        <v>696</v>
      </c>
      <c r="H37" s="5">
        <v>924</v>
      </c>
      <c r="I37" s="5">
        <v>1062</v>
      </c>
      <c r="J37" s="5">
        <f t="shared" si="2"/>
        <v>1986</v>
      </c>
    </row>
    <row r="38" spans="1:10" ht="15" customHeight="1">
      <c r="A38" s="2" t="s">
        <v>119</v>
      </c>
      <c r="B38" s="2">
        <v>71</v>
      </c>
      <c r="C38" s="2">
        <v>78</v>
      </c>
      <c r="D38" s="2">
        <v>106</v>
      </c>
      <c r="E38" s="5">
        <f t="shared" si="1"/>
        <v>184</v>
      </c>
      <c r="F38" s="2" t="s">
        <v>399</v>
      </c>
      <c r="G38" s="2">
        <v>361</v>
      </c>
      <c r="H38" s="2">
        <v>491</v>
      </c>
      <c r="I38" s="2">
        <v>547</v>
      </c>
      <c r="J38" s="5">
        <f t="shared" si="2"/>
        <v>1038</v>
      </c>
    </row>
    <row r="39" spans="1:10" ht="15" customHeight="1">
      <c r="A39" s="2" t="s">
        <v>121</v>
      </c>
      <c r="B39" s="2">
        <v>100</v>
      </c>
      <c r="C39" s="2">
        <v>91</v>
      </c>
      <c r="D39" s="2">
        <v>86</v>
      </c>
      <c r="E39" s="5">
        <f t="shared" si="1"/>
        <v>177</v>
      </c>
      <c r="F39" s="2" t="s">
        <v>259</v>
      </c>
      <c r="G39" s="2">
        <v>57</v>
      </c>
      <c r="H39" s="2">
        <v>93</v>
      </c>
      <c r="I39" s="2">
        <v>95</v>
      </c>
      <c r="J39" s="5">
        <f t="shared" si="2"/>
        <v>188</v>
      </c>
    </row>
    <row r="40" spans="1:10" ht="15" customHeight="1">
      <c r="A40" s="2" t="s">
        <v>401</v>
      </c>
      <c r="B40" s="2">
        <v>122</v>
      </c>
      <c r="C40" s="2">
        <v>133</v>
      </c>
      <c r="D40" s="2">
        <v>160</v>
      </c>
      <c r="E40" s="5">
        <f t="shared" si="1"/>
        <v>293</v>
      </c>
      <c r="F40" s="2" t="s">
        <v>400</v>
      </c>
      <c r="G40" s="2">
        <v>232</v>
      </c>
      <c r="H40" s="2">
        <v>332</v>
      </c>
      <c r="I40" s="2">
        <v>355</v>
      </c>
      <c r="J40" s="5">
        <f t="shared" si="2"/>
        <v>687</v>
      </c>
    </row>
    <row r="41" spans="1:10" ht="15" customHeight="1">
      <c r="A41" s="2" t="s">
        <v>127</v>
      </c>
      <c r="B41" s="2">
        <v>31</v>
      </c>
      <c r="C41" s="2">
        <v>33</v>
      </c>
      <c r="D41" s="2">
        <v>42</v>
      </c>
      <c r="E41" s="5">
        <f t="shared" si="1"/>
        <v>75</v>
      </c>
      <c r="F41" s="2" t="s">
        <v>265</v>
      </c>
      <c r="G41" s="2">
        <v>257</v>
      </c>
      <c r="H41" s="2">
        <v>384</v>
      </c>
      <c r="I41" s="2">
        <v>381</v>
      </c>
      <c r="J41" s="5">
        <f t="shared" si="2"/>
        <v>765</v>
      </c>
    </row>
    <row r="42" spans="1:10" ht="15" customHeight="1">
      <c r="A42" s="2" t="s">
        <v>402</v>
      </c>
      <c r="B42" s="2">
        <v>19</v>
      </c>
      <c r="C42" s="2">
        <v>18</v>
      </c>
      <c r="D42" s="2">
        <v>17</v>
      </c>
      <c r="E42" s="5">
        <f>SUM(C42:D42)</f>
        <v>35</v>
      </c>
      <c r="F42" s="2" t="s">
        <v>267</v>
      </c>
      <c r="G42" s="2">
        <v>124</v>
      </c>
      <c r="H42" s="2">
        <v>204</v>
      </c>
      <c r="I42" s="2">
        <v>209</v>
      </c>
      <c r="J42" s="5">
        <f t="shared" si="2"/>
        <v>413</v>
      </c>
    </row>
    <row r="43" spans="1:10" ht="15" customHeight="1">
      <c r="A43" s="2" t="s">
        <v>403</v>
      </c>
      <c r="B43" s="2">
        <v>296</v>
      </c>
      <c r="C43" s="2">
        <v>303</v>
      </c>
      <c r="D43" s="2">
        <v>368</v>
      </c>
      <c r="E43" s="5">
        <f t="shared" si="1"/>
        <v>671</v>
      </c>
      <c r="F43" s="2" t="s">
        <v>269</v>
      </c>
      <c r="G43" s="2">
        <v>104</v>
      </c>
      <c r="H43" s="2">
        <v>143</v>
      </c>
      <c r="I43" s="2">
        <v>139</v>
      </c>
      <c r="J43" s="5">
        <f t="shared" si="2"/>
        <v>282</v>
      </c>
    </row>
    <row r="44" spans="1:10" ht="15" customHeight="1">
      <c r="A44" s="2" t="s">
        <v>405</v>
      </c>
      <c r="B44" s="2">
        <v>167</v>
      </c>
      <c r="C44" s="2">
        <v>189</v>
      </c>
      <c r="D44" s="2">
        <v>218</v>
      </c>
      <c r="E44" s="5">
        <f t="shared" si="1"/>
        <v>407</v>
      </c>
      <c r="F44" s="2" t="s">
        <v>404</v>
      </c>
      <c r="G44" s="2">
        <v>812</v>
      </c>
      <c r="H44" s="2">
        <v>952</v>
      </c>
      <c r="I44" s="5">
        <v>1078</v>
      </c>
      <c r="J44" s="5">
        <f t="shared" si="2"/>
        <v>2030</v>
      </c>
    </row>
    <row r="45" spans="1:10" ht="15" customHeight="1">
      <c r="A45" s="2" t="s">
        <v>43</v>
      </c>
      <c r="B45" s="2">
        <v>76</v>
      </c>
      <c r="C45" s="2">
        <v>76</v>
      </c>
      <c r="D45" s="2">
        <v>103</v>
      </c>
      <c r="E45" s="5">
        <f t="shared" si="1"/>
        <v>179</v>
      </c>
      <c r="F45" s="2" t="s">
        <v>279</v>
      </c>
      <c r="G45" s="2">
        <v>158</v>
      </c>
      <c r="H45" s="2">
        <v>179</v>
      </c>
      <c r="I45" s="2">
        <v>200</v>
      </c>
      <c r="J45" s="5">
        <f t="shared" si="2"/>
        <v>379</v>
      </c>
    </row>
    <row r="46" spans="1:10" ht="15" customHeight="1">
      <c r="A46" s="2" t="s">
        <v>45</v>
      </c>
      <c r="B46" s="9">
        <v>116</v>
      </c>
      <c r="C46" s="2">
        <v>133</v>
      </c>
      <c r="D46" s="2">
        <v>154</v>
      </c>
      <c r="E46" s="5">
        <f t="shared" si="1"/>
        <v>287</v>
      </c>
      <c r="F46" s="2" t="s">
        <v>406</v>
      </c>
      <c r="G46" s="2">
        <v>289</v>
      </c>
      <c r="H46" s="2">
        <v>399</v>
      </c>
      <c r="I46" s="2">
        <v>415</v>
      </c>
      <c r="J46" s="5">
        <f t="shared" si="2"/>
        <v>814</v>
      </c>
    </row>
    <row r="47" spans="1:10" ht="15" customHeight="1">
      <c r="A47" s="2" t="s">
        <v>408</v>
      </c>
      <c r="B47" s="2">
        <v>31</v>
      </c>
      <c r="C47" s="2">
        <v>27</v>
      </c>
      <c r="D47" s="2">
        <v>39</v>
      </c>
      <c r="E47" s="5">
        <f t="shared" si="1"/>
        <v>66</v>
      </c>
      <c r="F47" s="2" t="s">
        <v>407</v>
      </c>
      <c r="G47" s="2">
        <v>266</v>
      </c>
      <c r="H47" s="2">
        <v>338</v>
      </c>
      <c r="I47" s="2">
        <v>398</v>
      </c>
      <c r="J47" s="5">
        <f t="shared" si="2"/>
        <v>736</v>
      </c>
    </row>
    <row r="48" spans="1:10" ht="15" customHeight="1">
      <c r="A48" s="2" t="s">
        <v>410</v>
      </c>
      <c r="B48" s="2">
        <v>602</v>
      </c>
      <c r="C48" s="2">
        <v>658</v>
      </c>
      <c r="D48" s="2">
        <v>733</v>
      </c>
      <c r="E48" s="5">
        <f t="shared" si="1"/>
        <v>1391</v>
      </c>
      <c r="F48" s="2" t="s">
        <v>409</v>
      </c>
      <c r="G48" s="2">
        <v>309</v>
      </c>
      <c r="H48" s="2">
        <v>411</v>
      </c>
      <c r="I48" s="2">
        <v>471</v>
      </c>
      <c r="J48" s="5">
        <f t="shared" si="2"/>
        <v>882</v>
      </c>
    </row>
    <row r="49" spans="1:10" ht="15" customHeight="1">
      <c r="A49" s="2" t="s">
        <v>412</v>
      </c>
      <c r="B49" s="2">
        <v>149</v>
      </c>
      <c r="C49" s="2">
        <v>177</v>
      </c>
      <c r="D49" s="2">
        <v>185</v>
      </c>
      <c r="E49" s="5">
        <f t="shared" si="1"/>
        <v>362</v>
      </c>
      <c r="F49" s="2" t="s">
        <v>411</v>
      </c>
      <c r="G49" s="2">
        <v>404</v>
      </c>
      <c r="H49" s="2">
        <v>576</v>
      </c>
      <c r="I49" s="2">
        <v>595</v>
      </c>
      <c r="J49" s="5">
        <f t="shared" si="2"/>
        <v>1171</v>
      </c>
    </row>
    <row r="50" spans="1:10" ht="15" customHeight="1">
      <c r="A50" s="2" t="s">
        <v>413</v>
      </c>
      <c r="B50" s="2">
        <v>67</v>
      </c>
      <c r="C50" s="2">
        <v>68</v>
      </c>
      <c r="D50" s="2">
        <v>89</v>
      </c>
      <c r="E50" s="5">
        <f t="shared" si="1"/>
        <v>157</v>
      </c>
      <c r="F50" s="2" t="s">
        <v>324</v>
      </c>
      <c r="G50" s="2">
        <v>311</v>
      </c>
      <c r="H50" s="2">
        <v>431</v>
      </c>
      <c r="I50" s="2">
        <v>450</v>
      </c>
      <c r="J50" s="5">
        <f t="shared" si="2"/>
        <v>881</v>
      </c>
    </row>
    <row r="51" spans="1:10" ht="15" customHeight="1">
      <c r="A51" s="2" t="s">
        <v>414</v>
      </c>
      <c r="B51" s="2">
        <v>93</v>
      </c>
      <c r="C51" s="2">
        <v>102</v>
      </c>
      <c r="D51" s="2">
        <v>115</v>
      </c>
      <c r="E51" s="5">
        <f t="shared" si="1"/>
        <v>217</v>
      </c>
      <c r="F51" s="2" t="s">
        <v>326</v>
      </c>
      <c r="G51" s="2">
        <v>224</v>
      </c>
      <c r="H51" s="2">
        <v>309</v>
      </c>
      <c r="I51" s="2">
        <v>335</v>
      </c>
      <c r="J51" s="5">
        <f t="shared" si="2"/>
        <v>644</v>
      </c>
    </row>
    <row r="52" spans="1:10" ht="15" customHeight="1">
      <c r="A52" s="2" t="s">
        <v>82</v>
      </c>
      <c r="B52" s="2">
        <v>324</v>
      </c>
      <c r="C52" s="2">
        <v>412</v>
      </c>
      <c r="D52" s="2">
        <v>481</v>
      </c>
      <c r="E52" s="5">
        <f t="shared" si="1"/>
        <v>893</v>
      </c>
      <c r="F52" s="2" t="s">
        <v>329</v>
      </c>
      <c r="G52" s="2">
        <v>152</v>
      </c>
      <c r="H52" s="2">
        <v>165</v>
      </c>
      <c r="I52" s="2">
        <v>191</v>
      </c>
      <c r="J52" s="5">
        <f t="shared" si="2"/>
        <v>356</v>
      </c>
    </row>
    <row r="53" spans="1:10" ht="15" customHeight="1">
      <c r="A53" s="2" t="s">
        <v>416</v>
      </c>
      <c r="B53" s="2">
        <v>659</v>
      </c>
      <c r="C53" s="2">
        <v>771</v>
      </c>
      <c r="D53" s="2">
        <v>882</v>
      </c>
      <c r="E53" s="5">
        <f t="shared" si="1"/>
        <v>1653</v>
      </c>
      <c r="F53" s="2" t="s">
        <v>415</v>
      </c>
      <c r="G53" s="2">
        <v>465</v>
      </c>
      <c r="H53" s="2">
        <v>471</v>
      </c>
      <c r="I53" s="2">
        <v>523</v>
      </c>
      <c r="J53" s="5">
        <f t="shared" si="2"/>
        <v>994</v>
      </c>
    </row>
    <row r="54" spans="1:10" ht="15" customHeight="1">
      <c r="A54" s="2" t="s">
        <v>417</v>
      </c>
      <c r="B54" s="2">
        <v>174</v>
      </c>
      <c r="C54" s="2">
        <v>213</v>
      </c>
      <c r="D54" s="2">
        <v>246</v>
      </c>
      <c r="E54" s="5">
        <f t="shared" si="1"/>
        <v>459</v>
      </c>
      <c r="F54" s="2" t="s">
        <v>333</v>
      </c>
      <c r="G54" s="2">
        <v>323</v>
      </c>
      <c r="H54" s="2">
        <v>362</v>
      </c>
      <c r="I54" s="2">
        <v>421</v>
      </c>
      <c r="J54" s="5">
        <f t="shared" si="2"/>
        <v>783</v>
      </c>
    </row>
    <row r="55" spans="1:10" ht="13.5">
      <c r="A55" s="6"/>
      <c r="B55" s="6"/>
      <c r="C55" s="6"/>
      <c r="D55" s="6"/>
      <c r="E55" s="35"/>
      <c r="F55" s="45"/>
      <c r="G55" s="45"/>
      <c r="H55" s="45"/>
      <c r="I55" s="45"/>
      <c r="J55" s="46"/>
    </row>
    <row r="56" spans="1:2" ht="21.75" customHeight="1">
      <c r="A56" s="1" t="s">
        <v>354</v>
      </c>
      <c r="B56" s="7"/>
    </row>
    <row r="57" spans="1:2" ht="15" customHeight="1">
      <c r="A57" s="1"/>
      <c r="B57" s="7"/>
    </row>
    <row r="58" spans="1:5" ht="15" customHeight="1">
      <c r="A58" s="53" t="str">
        <f>A3</f>
        <v>平成２９年７月分</v>
      </c>
      <c r="B58" s="53"/>
      <c r="C58" s="55" t="str">
        <f>H3</f>
        <v>平成２９年７月３１日現在</v>
      </c>
      <c r="D58" s="55"/>
      <c r="E58" s="55"/>
    </row>
    <row r="59" spans="1:10" ht="15" customHeight="1">
      <c r="A59" s="3" t="s">
        <v>355</v>
      </c>
      <c r="B59" s="3" t="s">
        <v>356</v>
      </c>
      <c r="C59" s="3" t="s">
        <v>29</v>
      </c>
      <c r="D59" s="3" t="s">
        <v>357</v>
      </c>
      <c r="E59" s="3" t="s">
        <v>31</v>
      </c>
      <c r="F59" s="4"/>
      <c r="G59" s="4"/>
      <c r="H59" s="4"/>
      <c r="I59" s="4"/>
      <c r="J59" s="4"/>
    </row>
    <row r="60" spans="1:10" ht="15" customHeight="1">
      <c r="A60" s="2" t="s">
        <v>418</v>
      </c>
      <c r="B60" s="2">
        <v>524</v>
      </c>
      <c r="C60" s="2">
        <v>556</v>
      </c>
      <c r="D60" s="2">
        <v>613</v>
      </c>
      <c r="E60" s="5">
        <f>SUM(C60:D60)</f>
        <v>1169</v>
      </c>
      <c r="F60" s="4"/>
      <c r="G60" s="4"/>
      <c r="H60" s="4"/>
      <c r="I60" s="4"/>
      <c r="J60" s="4"/>
    </row>
    <row r="61" spans="1:10" ht="15" customHeight="1">
      <c r="A61" s="2" t="s">
        <v>419</v>
      </c>
      <c r="B61" s="2">
        <v>209</v>
      </c>
      <c r="C61" s="2">
        <v>207</v>
      </c>
      <c r="D61" s="5">
        <v>226</v>
      </c>
      <c r="E61" s="5">
        <f>SUM(C61:D61)</f>
        <v>433</v>
      </c>
      <c r="F61" s="6"/>
      <c r="G61" s="6"/>
      <c r="H61" s="6"/>
      <c r="I61" s="6"/>
      <c r="J61" s="6"/>
    </row>
    <row r="62" spans="1:10" ht="15" customHeight="1">
      <c r="A62" s="2" t="s">
        <v>420</v>
      </c>
      <c r="B62" s="2">
        <v>323</v>
      </c>
      <c r="C62" s="2">
        <v>378</v>
      </c>
      <c r="D62" s="5">
        <v>427</v>
      </c>
      <c r="E62" s="5">
        <f>SUM(C62:D62)</f>
        <v>805</v>
      </c>
      <c r="F62" s="6"/>
      <c r="G62" s="6"/>
      <c r="H62" s="6"/>
      <c r="I62" s="6"/>
      <c r="J62" s="6"/>
    </row>
    <row r="63" spans="1:10" ht="15" customHeight="1">
      <c r="A63" s="2" t="s">
        <v>421</v>
      </c>
      <c r="B63" s="2">
        <v>895</v>
      </c>
      <c r="C63" s="5">
        <v>1102</v>
      </c>
      <c r="D63" s="5">
        <v>1254</v>
      </c>
      <c r="E63" s="5">
        <f>SUM(C63:D63)</f>
        <v>2356</v>
      </c>
      <c r="F63" s="6"/>
      <c r="G63" s="6"/>
      <c r="H63" s="6"/>
      <c r="I63" s="6"/>
      <c r="J63" s="6"/>
    </row>
    <row r="64" spans="1:10" ht="15" customHeight="1">
      <c r="A64" s="2" t="s">
        <v>344</v>
      </c>
      <c r="B64" s="2">
        <v>112</v>
      </c>
      <c r="C64" s="5">
        <v>152</v>
      </c>
      <c r="D64" s="5">
        <v>182</v>
      </c>
      <c r="E64" s="5">
        <f>SUM(C64:D64)</f>
        <v>334</v>
      </c>
      <c r="F64" s="6"/>
      <c r="G64" s="6"/>
      <c r="H64" s="6"/>
      <c r="I64" s="6"/>
      <c r="J64" s="6"/>
    </row>
    <row r="65" spans="1:10" ht="15" customHeight="1">
      <c r="A65" s="3" t="s">
        <v>353</v>
      </c>
      <c r="B65" s="5">
        <f>SUM(B5:B54,G5:G54,B60:B64)</f>
        <v>25356</v>
      </c>
      <c r="C65" s="5">
        <f>SUM(C5:C54,H5:H54,C60:C64)</f>
        <v>31905</v>
      </c>
      <c r="D65" s="5">
        <f>SUM(D5:D54,I5:I54,D60:D64)</f>
        <v>35518</v>
      </c>
      <c r="E65" s="5">
        <f>SUM(E5:E54,J5:J54,E60:E64)</f>
        <v>67423</v>
      </c>
      <c r="F65" s="6"/>
      <c r="G65" s="6"/>
      <c r="H65" s="6"/>
      <c r="I65" s="6"/>
      <c r="J65" s="6"/>
    </row>
  </sheetData>
  <sheetProtection/>
  <mergeCells count="4">
    <mergeCell ref="A3:B3"/>
    <mergeCell ref="H3:J3"/>
    <mergeCell ref="A58:B58"/>
    <mergeCell ref="C58:E5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B1">
      <selection activeCell="I74" sqref="I74"/>
    </sheetView>
  </sheetViews>
  <sheetFormatPr defaultColWidth="9.00390625" defaultRowHeight="13.5"/>
  <cols>
    <col min="1" max="16384" width="9.00390625" style="13" customWidth="1"/>
  </cols>
  <sheetData>
    <row r="1" spans="1:2" ht="21.75" customHeight="1">
      <c r="A1" s="23" t="s">
        <v>422</v>
      </c>
      <c r="B1" s="23"/>
    </row>
    <row r="2" ht="21.75" customHeight="1"/>
    <row r="3" spans="1:9" ht="21.75" customHeight="1">
      <c r="A3" s="13" t="str">
        <f>'行政区別統計表'!A3</f>
        <v>平成２９年７月分</v>
      </c>
      <c r="G3" s="56" t="str">
        <f>'行政区別統計表'!H3</f>
        <v>平成２９年７月３１日現在</v>
      </c>
      <c r="H3" s="56"/>
      <c r="I3" s="56"/>
    </row>
    <row r="4" spans="1:9" ht="21.75" customHeight="1">
      <c r="A4" s="16" t="s">
        <v>423</v>
      </c>
      <c r="B4" s="16" t="s">
        <v>29</v>
      </c>
      <c r="C4" s="16" t="s">
        <v>357</v>
      </c>
      <c r="D4" s="16" t="s">
        <v>31</v>
      </c>
      <c r="F4" s="16" t="s">
        <v>423</v>
      </c>
      <c r="G4" s="16" t="s">
        <v>29</v>
      </c>
      <c r="H4" s="16" t="s">
        <v>357</v>
      </c>
      <c r="I4" s="16" t="s">
        <v>31</v>
      </c>
    </row>
    <row r="5" spans="1:9" ht="21.75" customHeight="1">
      <c r="A5" s="16">
        <v>0</v>
      </c>
      <c r="B5" s="24">
        <v>218</v>
      </c>
      <c r="C5" s="24">
        <v>217</v>
      </c>
      <c r="D5" s="10">
        <f aca="true" t="shared" si="0" ref="D5:D34">SUM(B5:C5)</f>
        <v>435</v>
      </c>
      <c r="F5" s="16">
        <v>30</v>
      </c>
      <c r="G5" s="24">
        <v>309</v>
      </c>
      <c r="H5" s="24">
        <v>307</v>
      </c>
      <c r="I5" s="10">
        <f aca="true" t="shared" si="1" ref="I5:I34">SUM(G5:H5)</f>
        <v>616</v>
      </c>
    </row>
    <row r="6" spans="1:9" ht="21.75" customHeight="1">
      <c r="A6" s="16">
        <v>1</v>
      </c>
      <c r="B6" s="24">
        <v>246</v>
      </c>
      <c r="C6" s="24">
        <v>228</v>
      </c>
      <c r="D6" s="10">
        <f t="shared" si="0"/>
        <v>474</v>
      </c>
      <c r="F6" s="16">
        <v>31</v>
      </c>
      <c r="G6" s="24">
        <v>303</v>
      </c>
      <c r="H6" s="24">
        <v>311</v>
      </c>
      <c r="I6" s="10">
        <f t="shared" si="1"/>
        <v>614</v>
      </c>
    </row>
    <row r="7" spans="1:9" ht="21.75" customHeight="1">
      <c r="A7" s="16">
        <v>2</v>
      </c>
      <c r="B7" s="24">
        <v>257</v>
      </c>
      <c r="C7" s="24">
        <v>236</v>
      </c>
      <c r="D7" s="10">
        <f t="shared" si="0"/>
        <v>493</v>
      </c>
      <c r="F7" s="16">
        <v>32</v>
      </c>
      <c r="G7" s="24">
        <v>334</v>
      </c>
      <c r="H7" s="24">
        <v>319</v>
      </c>
      <c r="I7" s="10">
        <f t="shared" si="1"/>
        <v>653</v>
      </c>
    </row>
    <row r="8" spans="1:9" ht="21.75" customHeight="1">
      <c r="A8" s="16">
        <v>3</v>
      </c>
      <c r="B8" s="24">
        <v>252</v>
      </c>
      <c r="C8" s="24">
        <v>256</v>
      </c>
      <c r="D8" s="10">
        <f t="shared" si="0"/>
        <v>508</v>
      </c>
      <c r="F8" s="16">
        <v>33</v>
      </c>
      <c r="G8" s="24">
        <v>351</v>
      </c>
      <c r="H8" s="24">
        <v>333</v>
      </c>
      <c r="I8" s="10">
        <f t="shared" si="1"/>
        <v>684</v>
      </c>
    </row>
    <row r="9" spans="1:9" ht="21.75" customHeight="1">
      <c r="A9" s="16">
        <v>4</v>
      </c>
      <c r="B9" s="24">
        <v>275</v>
      </c>
      <c r="C9" s="24">
        <v>246</v>
      </c>
      <c r="D9" s="10">
        <f t="shared" si="0"/>
        <v>521</v>
      </c>
      <c r="F9" s="16">
        <v>34</v>
      </c>
      <c r="G9" s="24">
        <v>329</v>
      </c>
      <c r="H9" s="24">
        <v>334</v>
      </c>
      <c r="I9" s="10">
        <f t="shared" si="1"/>
        <v>663</v>
      </c>
    </row>
    <row r="10" spans="1:9" ht="21.75" customHeight="1">
      <c r="A10" s="16">
        <v>5</v>
      </c>
      <c r="B10" s="24">
        <v>292</v>
      </c>
      <c r="C10" s="24">
        <v>270</v>
      </c>
      <c r="D10" s="10">
        <f t="shared" si="0"/>
        <v>562</v>
      </c>
      <c r="F10" s="16">
        <v>35</v>
      </c>
      <c r="G10" s="24">
        <v>309</v>
      </c>
      <c r="H10" s="24">
        <v>365</v>
      </c>
      <c r="I10" s="10">
        <f t="shared" si="1"/>
        <v>674</v>
      </c>
    </row>
    <row r="11" spans="1:9" ht="21.75" customHeight="1">
      <c r="A11" s="16">
        <v>6</v>
      </c>
      <c r="B11" s="24">
        <v>316</v>
      </c>
      <c r="C11" s="24">
        <v>288</v>
      </c>
      <c r="D11" s="10">
        <f t="shared" si="0"/>
        <v>604</v>
      </c>
      <c r="F11" s="16">
        <v>36</v>
      </c>
      <c r="G11" s="24">
        <v>368</v>
      </c>
      <c r="H11" s="24">
        <v>322</v>
      </c>
      <c r="I11" s="10">
        <f t="shared" si="1"/>
        <v>690</v>
      </c>
    </row>
    <row r="12" spans="1:9" ht="21.75" customHeight="1">
      <c r="A12" s="16">
        <v>7</v>
      </c>
      <c r="B12" s="24">
        <v>283</v>
      </c>
      <c r="C12" s="24">
        <v>270</v>
      </c>
      <c r="D12" s="10">
        <f t="shared" si="0"/>
        <v>553</v>
      </c>
      <c r="F12" s="16">
        <v>37</v>
      </c>
      <c r="G12" s="24">
        <v>366</v>
      </c>
      <c r="H12" s="24">
        <v>390</v>
      </c>
      <c r="I12" s="10">
        <f t="shared" si="1"/>
        <v>756</v>
      </c>
    </row>
    <row r="13" spans="1:9" ht="21.75" customHeight="1">
      <c r="A13" s="16">
        <v>8</v>
      </c>
      <c r="B13" s="24">
        <v>305</v>
      </c>
      <c r="C13" s="24">
        <v>267</v>
      </c>
      <c r="D13" s="10">
        <f t="shared" si="0"/>
        <v>572</v>
      </c>
      <c r="F13" s="16">
        <v>38</v>
      </c>
      <c r="G13" s="24">
        <v>367</v>
      </c>
      <c r="H13" s="24">
        <v>365</v>
      </c>
      <c r="I13" s="10">
        <f t="shared" si="1"/>
        <v>732</v>
      </c>
    </row>
    <row r="14" spans="1:9" ht="21.75" customHeight="1">
      <c r="A14" s="16">
        <v>9</v>
      </c>
      <c r="B14" s="24">
        <v>308</v>
      </c>
      <c r="C14" s="24">
        <v>279</v>
      </c>
      <c r="D14" s="10">
        <f t="shared" si="0"/>
        <v>587</v>
      </c>
      <c r="F14" s="16">
        <v>39</v>
      </c>
      <c r="G14" s="24">
        <v>355</v>
      </c>
      <c r="H14" s="24">
        <v>363</v>
      </c>
      <c r="I14" s="10">
        <f t="shared" si="1"/>
        <v>718</v>
      </c>
    </row>
    <row r="15" spans="1:9" ht="21.75" customHeight="1">
      <c r="A15" s="16">
        <v>10</v>
      </c>
      <c r="B15" s="24">
        <v>265</v>
      </c>
      <c r="C15" s="24">
        <v>281</v>
      </c>
      <c r="D15" s="10">
        <f t="shared" si="0"/>
        <v>546</v>
      </c>
      <c r="F15" s="16">
        <v>40</v>
      </c>
      <c r="G15" s="24">
        <v>391</v>
      </c>
      <c r="H15" s="24">
        <v>354</v>
      </c>
      <c r="I15" s="10">
        <f t="shared" si="1"/>
        <v>745</v>
      </c>
    </row>
    <row r="16" spans="1:9" ht="21.75" customHeight="1">
      <c r="A16" s="16">
        <v>11</v>
      </c>
      <c r="B16" s="24">
        <v>283</v>
      </c>
      <c r="C16" s="24">
        <v>292</v>
      </c>
      <c r="D16" s="10">
        <f t="shared" si="0"/>
        <v>575</v>
      </c>
      <c r="F16" s="16">
        <v>41</v>
      </c>
      <c r="G16" s="24">
        <v>381</v>
      </c>
      <c r="H16" s="24">
        <v>417</v>
      </c>
      <c r="I16" s="10">
        <f t="shared" si="1"/>
        <v>798</v>
      </c>
    </row>
    <row r="17" spans="1:9" ht="21.75" customHeight="1">
      <c r="A17" s="16">
        <v>12</v>
      </c>
      <c r="B17" s="24">
        <v>297</v>
      </c>
      <c r="C17" s="24">
        <v>283</v>
      </c>
      <c r="D17" s="10">
        <f t="shared" si="0"/>
        <v>580</v>
      </c>
      <c r="F17" s="16">
        <v>42</v>
      </c>
      <c r="G17" s="24">
        <v>404</v>
      </c>
      <c r="H17" s="24">
        <v>405</v>
      </c>
      <c r="I17" s="10">
        <f t="shared" si="1"/>
        <v>809</v>
      </c>
    </row>
    <row r="18" spans="1:9" ht="21.75" customHeight="1">
      <c r="A18" s="16">
        <v>13</v>
      </c>
      <c r="B18" s="24">
        <v>302</v>
      </c>
      <c r="C18" s="24">
        <v>336</v>
      </c>
      <c r="D18" s="10">
        <f t="shared" si="0"/>
        <v>638</v>
      </c>
      <c r="E18" s="13" t="s">
        <v>463</v>
      </c>
      <c r="F18" s="16">
        <v>43</v>
      </c>
      <c r="G18" s="24">
        <v>414</v>
      </c>
      <c r="H18" s="24">
        <v>421</v>
      </c>
      <c r="I18" s="10">
        <f t="shared" si="1"/>
        <v>835</v>
      </c>
    </row>
    <row r="19" spans="1:9" ht="21.75" customHeight="1">
      <c r="A19" s="16">
        <v>14</v>
      </c>
      <c r="B19" s="24">
        <v>340</v>
      </c>
      <c r="C19" s="24">
        <v>287</v>
      </c>
      <c r="D19" s="10">
        <f t="shared" si="0"/>
        <v>627</v>
      </c>
      <c r="E19" s="13">
        <f>SUM(D5:D19)</f>
        <v>8275</v>
      </c>
      <c r="F19" s="16">
        <v>44</v>
      </c>
      <c r="G19" s="24">
        <v>421</v>
      </c>
      <c r="H19" s="24">
        <v>422</v>
      </c>
      <c r="I19" s="10">
        <f t="shared" si="1"/>
        <v>843</v>
      </c>
    </row>
    <row r="20" spans="1:9" ht="21.75" customHeight="1">
      <c r="A20" s="16">
        <v>15</v>
      </c>
      <c r="B20" s="24">
        <v>324</v>
      </c>
      <c r="C20" s="24">
        <v>304</v>
      </c>
      <c r="D20" s="10">
        <f t="shared" si="0"/>
        <v>628</v>
      </c>
      <c r="F20" s="16">
        <v>45</v>
      </c>
      <c r="G20" s="24">
        <v>446</v>
      </c>
      <c r="H20" s="24">
        <v>407</v>
      </c>
      <c r="I20" s="10">
        <f t="shared" si="1"/>
        <v>853</v>
      </c>
    </row>
    <row r="21" spans="1:9" ht="21.75" customHeight="1">
      <c r="A21" s="16">
        <v>16</v>
      </c>
      <c r="B21" s="24">
        <v>361</v>
      </c>
      <c r="C21" s="24">
        <v>300</v>
      </c>
      <c r="D21" s="10">
        <f t="shared" si="0"/>
        <v>661</v>
      </c>
      <c r="F21" s="16">
        <v>46</v>
      </c>
      <c r="G21" s="24">
        <v>400</v>
      </c>
      <c r="H21" s="24">
        <v>404</v>
      </c>
      <c r="I21" s="10">
        <f t="shared" si="1"/>
        <v>804</v>
      </c>
    </row>
    <row r="22" spans="1:9" ht="21.75" customHeight="1">
      <c r="A22" s="16">
        <v>17</v>
      </c>
      <c r="B22" s="24">
        <v>358</v>
      </c>
      <c r="C22" s="24">
        <v>293</v>
      </c>
      <c r="D22" s="10">
        <f t="shared" si="0"/>
        <v>651</v>
      </c>
      <c r="F22" s="16">
        <v>47</v>
      </c>
      <c r="G22" s="24">
        <v>388</v>
      </c>
      <c r="H22" s="24">
        <v>375</v>
      </c>
      <c r="I22" s="10">
        <f t="shared" si="1"/>
        <v>763</v>
      </c>
    </row>
    <row r="23" spans="1:9" ht="21.75" customHeight="1">
      <c r="A23" s="16">
        <v>18</v>
      </c>
      <c r="B23" s="24">
        <v>326</v>
      </c>
      <c r="C23" s="24">
        <v>371</v>
      </c>
      <c r="D23" s="10">
        <f t="shared" si="0"/>
        <v>697</v>
      </c>
      <c r="F23" s="16">
        <v>48</v>
      </c>
      <c r="G23" s="24">
        <v>399</v>
      </c>
      <c r="H23" s="24">
        <v>467</v>
      </c>
      <c r="I23" s="10">
        <f t="shared" si="1"/>
        <v>866</v>
      </c>
    </row>
    <row r="24" spans="1:9" ht="21.75" customHeight="1">
      <c r="A24" s="16">
        <v>19</v>
      </c>
      <c r="B24" s="24">
        <v>286</v>
      </c>
      <c r="C24" s="24">
        <v>354</v>
      </c>
      <c r="D24" s="10">
        <f t="shared" si="0"/>
        <v>640</v>
      </c>
      <c r="F24" s="16">
        <v>49</v>
      </c>
      <c r="G24" s="24">
        <v>446</v>
      </c>
      <c r="H24" s="24">
        <v>431</v>
      </c>
      <c r="I24" s="10">
        <f t="shared" si="1"/>
        <v>877</v>
      </c>
    </row>
    <row r="25" spans="1:9" ht="21.75" customHeight="1">
      <c r="A25" s="16">
        <v>20</v>
      </c>
      <c r="B25" s="24">
        <v>320</v>
      </c>
      <c r="C25" s="24">
        <v>329</v>
      </c>
      <c r="D25" s="10">
        <f t="shared" si="0"/>
        <v>649</v>
      </c>
      <c r="F25" s="16">
        <v>50</v>
      </c>
      <c r="G25" s="24">
        <v>422</v>
      </c>
      <c r="H25" s="24">
        <v>464</v>
      </c>
      <c r="I25" s="10">
        <f t="shared" si="1"/>
        <v>886</v>
      </c>
    </row>
    <row r="26" spans="1:9" ht="21.75" customHeight="1">
      <c r="A26" s="16">
        <v>21</v>
      </c>
      <c r="B26" s="24">
        <v>266</v>
      </c>
      <c r="C26" s="24">
        <v>303</v>
      </c>
      <c r="D26" s="10">
        <f t="shared" si="0"/>
        <v>569</v>
      </c>
      <c r="F26" s="16">
        <v>51</v>
      </c>
      <c r="G26" s="24">
        <v>383</v>
      </c>
      <c r="H26" s="24">
        <v>405</v>
      </c>
      <c r="I26" s="10">
        <f t="shared" si="1"/>
        <v>788</v>
      </c>
    </row>
    <row r="27" spans="1:9" ht="21.75" customHeight="1">
      <c r="A27" s="16">
        <v>22</v>
      </c>
      <c r="B27" s="24">
        <v>302</v>
      </c>
      <c r="C27" s="24">
        <v>333</v>
      </c>
      <c r="D27" s="10">
        <f t="shared" si="0"/>
        <v>635</v>
      </c>
      <c r="F27" s="16">
        <v>52</v>
      </c>
      <c r="G27" s="24">
        <v>429</v>
      </c>
      <c r="H27" s="24">
        <v>495</v>
      </c>
      <c r="I27" s="10">
        <f t="shared" si="1"/>
        <v>924</v>
      </c>
    </row>
    <row r="28" spans="1:9" ht="21.75" customHeight="1">
      <c r="A28" s="16">
        <v>23</v>
      </c>
      <c r="B28" s="24">
        <v>285</v>
      </c>
      <c r="C28" s="24">
        <v>287</v>
      </c>
      <c r="D28" s="10">
        <f t="shared" si="0"/>
        <v>572</v>
      </c>
      <c r="F28" s="16">
        <v>53</v>
      </c>
      <c r="G28" s="24">
        <v>452</v>
      </c>
      <c r="H28" s="24">
        <v>410</v>
      </c>
      <c r="I28" s="10">
        <f t="shared" si="1"/>
        <v>862</v>
      </c>
    </row>
    <row r="29" spans="1:9" ht="21.75" customHeight="1">
      <c r="A29" s="16">
        <v>24</v>
      </c>
      <c r="B29" s="24">
        <v>270</v>
      </c>
      <c r="C29" s="24">
        <v>303</v>
      </c>
      <c r="D29" s="10">
        <f t="shared" si="0"/>
        <v>573</v>
      </c>
      <c r="F29" s="16">
        <v>54</v>
      </c>
      <c r="G29" s="24">
        <v>436</v>
      </c>
      <c r="H29" s="24">
        <v>417</v>
      </c>
      <c r="I29" s="10">
        <f t="shared" si="1"/>
        <v>853</v>
      </c>
    </row>
    <row r="30" spans="1:9" ht="21.75" customHeight="1">
      <c r="A30" s="16">
        <v>25</v>
      </c>
      <c r="B30" s="24">
        <v>277</v>
      </c>
      <c r="C30" s="24">
        <v>304</v>
      </c>
      <c r="D30" s="10">
        <f t="shared" si="0"/>
        <v>581</v>
      </c>
      <c r="F30" s="16">
        <v>55</v>
      </c>
      <c r="G30" s="24">
        <v>425</v>
      </c>
      <c r="H30" s="24">
        <v>494</v>
      </c>
      <c r="I30" s="10">
        <f t="shared" si="1"/>
        <v>919</v>
      </c>
    </row>
    <row r="31" spans="1:9" ht="21.75" customHeight="1">
      <c r="A31" s="16">
        <v>26</v>
      </c>
      <c r="B31" s="24">
        <v>314</v>
      </c>
      <c r="C31" s="24">
        <v>297</v>
      </c>
      <c r="D31" s="10">
        <f t="shared" si="0"/>
        <v>611</v>
      </c>
      <c r="F31" s="16">
        <v>56</v>
      </c>
      <c r="G31" s="24">
        <v>425</v>
      </c>
      <c r="H31" s="24">
        <v>393</v>
      </c>
      <c r="I31" s="10">
        <f t="shared" si="1"/>
        <v>818</v>
      </c>
    </row>
    <row r="32" spans="1:9" ht="21.75" customHeight="1">
      <c r="A32" s="16">
        <v>27</v>
      </c>
      <c r="B32" s="24">
        <v>282</v>
      </c>
      <c r="C32" s="24">
        <v>290</v>
      </c>
      <c r="D32" s="10">
        <f t="shared" si="0"/>
        <v>572</v>
      </c>
      <c r="F32" s="16">
        <v>57</v>
      </c>
      <c r="G32" s="24">
        <v>458</v>
      </c>
      <c r="H32" s="24">
        <v>440</v>
      </c>
      <c r="I32" s="10">
        <f t="shared" si="1"/>
        <v>898</v>
      </c>
    </row>
    <row r="33" spans="1:9" ht="21.75" customHeight="1">
      <c r="A33" s="16">
        <v>28</v>
      </c>
      <c r="B33" s="24">
        <v>308</v>
      </c>
      <c r="C33" s="24">
        <v>283</v>
      </c>
      <c r="D33" s="10">
        <f t="shared" si="0"/>
        <v>591</v>
      </c>
      <c r="F33" s="16">
        <v>58</v>
      </c>
      <c r="G33" s="24">
        <v>509</v>
      </c>
      <c r="H33" s="24">
        <v>471</v>
      </c>
      <c r="I33" s="10">
        <f t="shared" si="1"/>
        <v>980</v>
      </c>
    </row>
    <row r="34" spans="1:9" ht="21.75" customHeight="1">
      <c r="A34" s="16">
        <v>29</v>
      </c>
      <c r="B34" s="24">
        <v>286</v>
      </c>
      <c r="C34" s="24">
        <v>305</v>
      </c>
      <c r="D34" s="10">
        <f t="shared" si="0"/>
        <v>591</v>
      </c>
      <c r="F34" s="16">
        <v>59</v>
      </c>
      <c r="G34" s="24">
        <v>448</v>
      </c>
      <c r="H34" s="24">
        <v>463</v>
      </c>
      <c r="I34" s="10">
        <f t="shared" si="1"/>
        <v>911</v>
      </c>
    </row>
    <row r="35" ht="21.75" customHeight="1"/>
    <row r="36" ht="21.75" customHeight="1"/>
    <row r="37" ht="21.75" customHeight="1"/>
    <row r="38" ht="21.75" customHeight="1"/>
    <row r="39" spans="1:2" ht="21.75" customHeight="1">
      <c r="A39" s="23" t="s">
        <v>422</v>
      </c>
      <c r="B39" s="23"/>
    </row>
    <row r="40" ht="21.75" customHeight="1"/>
    <row r="41" spans="1:9" ht="21.75" customHeight="1">
      <c r="A41" s="13" t="str">
        <f>A3</f>
        <v>平成２９年７月分</v>
      </c>
      <c r="G41" s="56" t="str">
        <f>G3</f>
        <v>平成２９年７月３１日現在</v>
      </c>
      <c r="H41" s="56"/>
      <c r="I41" s="56"/>
    </row>
    <row r="42" spans="1:9" ht="21.75" customHeight="1">
      <c r="A42" s="16" t="s">
        <v>423</v>
      </c>
      <c r="B42" s="16" t="s">
        <v>29</v>
      </c>
      <c r="C42" s="16" t="s">
        <v>357</v>
      </c>
      <c r="D42" s="16" t="s">
        <v>31</v>
      </c>
      <c r="F42" s="16" t="s">
        <v>423</v>
      </c>
      <c r="G42" s="16" t="s">
        <v>29</v>
      </c>
      <c r="H42" s="16" t="s">
        <v>357</v>
      </c>
      <c r="I42" s="16" t="s">
        <v>31</v>
      </c>
    </row>
    <row r="43" spans="1:9" ht="21.75" customHeight="1">
      <c r="A43" s="16">
        <v>60</v>
      </c>
      <c r="B43" s="31">
        <v>450</v>
      </c>
      <c r="C43" s="10">
        <v>455</v>
      </c>
      <c r="D43" s="10">
        <f aca="true" t="shared" si="2" ref="D43:D72">SUM(B43:C43)</f>
        <v>905</v>
      </c>
      <c r="F43" s="16">
        <v>90</v>
      </c>
      <c r="G43" s="24">
        <v>96</v>
      </c>
      <c r="H43" s="24">
        <v>202</v>
      </c>
      <c r="I43" s="10">
        <f aca="true" t="shared" si="3" ref="I43:I72">SUM(G43:H43)</f>
        <v>298</v>
      </c>
    </row>
    <row r="44" spans="1:9" ht="21.75" customHeight="1">
      <c r="A44" s="16">
        <v>61</v>
      </c>
      <c r="B44" s="24">
        <v>434</v>
      </c>
      <c r="C44" s="10">
        <v>464</v>
      </c>
      <c r="D44" s="10">
        <f t="shared" si="2"/>
        <v>898</v>
      </c>
      <c r="F44" s="16">
        <v>91</v>
      </c>
      <c r="G44" s="24">
        <v>68</v>
      </c>
      <c r="H44" s="24">
        <v>171</v>
      </c>
      <c r="I44" s="10">
        <f t="shared" si="3"/>
        <v>239</v>
      </c>
    </row>
    <row r="45" spans="1:9" ht="21.75" customHeight="1">
      <c r="A45" s="16">
        <v>62</v>
      </c>
      <c r="B45" s="24">
        <v>466</v>
      </c>
      <c r="C45" s="10">
        <v>458</v>
      </c>
      <c r="D45" s="10">
        <f t="shared" si="2"/>
        <v>924</v>
      </c>
      <c r="F45" s="16">
        <v>92</v>
      </c>
      <c r="G45" s="24">
        <v>62</v>
      </c>
      <c r="H45" s="24">
        <v>155</v>
      </c>
      <c r="I45" s="10">
        <f t="shared" si="3"/>
        <v>217</v>
      </c>
    </row>
    <row r="46" spans="1:9" ht="21.75" customHeight="1">
      <c r="A46" s="16">
        <v>63</v>
      </c>
      <c r="B46" s="24">
        <v>488</v>
      </c>
      <c r="C46" s="10">
        <v>494</v>
      </c>
      <c r="D46" s="10">
        <f t="shared" si="2"/>
        <v>982</v>
      </c>
      <c r="F46" s="16">
        <v>93</v>
      </c>
      <c r="G46" s="24">
        <v>52</v>
      </c>
      <c r="H46" s="24">
        <v>125</v>
      </c>
      <c r="I46" s="10">
        <f t="shared" si="3"/>
        <v>177</v>
      </c>
    </row>
    <row r="47" spans="1:9" ht="21.75" customHeight="1">
      <c r="A47" s="16">
        <v>64</v>
      </c>
      <c r="B47" s="24">
        <v>450</v>
      </c>
      <c r="C47" s="10">
        <v>525</v>
      </c>
      <c r="D47" s="10">
        <f t="shared" si="2"/>
        <v>975</v>
      </c>
      <c r="F47" s="16">
        <v>94</v>
      </c>
      <c r="G47" s="24">
        <v>34</v>
      </c>
      <c r="H47" s="24">
        <v>117</v>
      </c>
      <c r="I47" s="10">
        <f t="shared" si="3"/>
        <v>151</v>
      </c>
    </row>
    <row r="48" spans="1:9" ht="21.75" customHeight="1">
      <c r="A48" s="16">
        <v>65</v>
      </c>
      <c r="B48" s="24">
        <v>506</v>
      </c>
      <c r="C48" s="10">
        <v>549</v>
      </c>
      <c r="D48" s="10">
        <f t="shared" si="2"/>
        <v>1055</v>
      </c>
      <c r="F48" s="16">
        <v>95</v>
      </c>
      <c r="G48" s="24">
        <v>12</v>
      </c>
      <c r="H48" s="24">
        <v>57</v>
      </c>
      <c r="I48" s="10">
        <f t="shared" si="3"/>
        <v>69</v>
      </c>
    </row>
    <row r="49" spans="1:9" ht="21.75" customHeight="1">
      <c r="A49" s="16">
        <v>66</v>
      </c>
      <c r="B49" s="24">
        <v>582</v>
      </c>
      <c r="C49" s="10">
        <v>642</v>
      </c>
      <c r="D49" s="10">
        <f t="shared" si="2"/>
        <v>1224</v>
      </c>
      <c r="F49" s="16">
        <v>96</v>
      </c>
      <c r="G49" s="24">
        <v>12</v>
      </c>
      <c r="H49" s="24">
        <v>59</v>
      </c>
      <c r="I49" s="10">
        <f t="shared" si="3"/>
        <v>71</v>
      </c>
    </row>
    <row r="50" spans="1:9" ht="21.75" customHeight="1">
      <c r="A50" s="16">
        <v>67</v>
      </c>
      <c r="B50" s="24">
        <v>554</v>
      </c>
      <c r="C50" s="10">
        <v>588</v>
      </c>
      <c r="D50" s="10">
        <f t="shared" si="2"/>
        <v>1142</v>
      </c>
      <c r="F50" s="16">
        <v>97</v>
      </c>
      <c r="G50" s="24">
        <v>12</v>
      </c>
      <c r="H50" s="24">
        <v>41</v>
      </c>
      <c r="I50" s="10">
        <f t="shared" si="3"/>
        <v>53</v>
      </c>
    </row>
    <row r="51" spans="1:9" ht="21.75" customHeight="1">
      <c r="A51" s="16">
        <v>68</v>
      </c>
      <c r="B51" s="24">
        <v>620</v>
      </c>
      <c r="C51" s="10">
        <v>656</v>
      </c>
      <c r="D51" s="10">
        <f t="shared" si="2"/>
        <v>1276</v>
      </c>
      <c r="F51" s="16">
        <v>98</v>
      </c>
      <c r="G51" s="24">
        <v>1</v>
      </c>
      <c r="H51" s="24">
        <v>27</v>
      </c>
      <c r="I51" s="10">
        <f t="shared" si="3"/>
        <v>28</v>
      </c>
    </row>
    <row r="52" spans="1:9" ht="21.75" customHeight="1">
      <c r="A52" s="16">
        <v>69</v>
      </c>
      <c r="B52" s="24">
        <v>592</v>
      </c>
      <c r="C52" s="10">
        <v>645</v>
      </c>
      <c r="D52" s="10">
        <f t="shared" si="2"/>
        <v>1237</v>
      </c>
      <c r="F52" s="16">
        <v>99</v>
      </c>
      <c r="G52" s="24">
        <v>2</v>
      </c>
      <c r="H52" s="24">
        <v>22</v>
      </c>
      <c r="I52" s="10">
        <f t="shared" si="3"/>
        <v>24</v>
      </c>
    </row>
    <row r="53" spans="1:9" ht="21.75" customHeight="1">
      <c r="A53" s="16">
        <v>70</v>
      </c>
      <c r="B53" s="24">
        <v>549</v>
      </c>
      <c r="C53" s="10">
        <v>596</v>
      </c>
      <c r="D53" s="10">
        <f t="shared" si="2"/>
        <v>1145</v>
      </c>
      <c r="F53" s="16">
        <v>100</v>
      </c>
      <c r="G53" s="24">
        <v>1</v>
      </c>
      <c r="H53" s="24">
        <v>9</v>
      </c>
      <c r="I53" s="10">
        <f t="shared" si="3"/>
        <v>10</v>
      </c>
    </row>
    <row r="54" spans="1:9" ht="21.75" customHeight="1">
      <c r="A54" s="16">
        <v>71</v>
      </c>
      <c r="B54" s="24">
        <v>285</v>
      </c>
      <c r="C54" s="10">
        <v>347</v>
      </c>
      <c r="D54" s="10">
        <f t="shared" si="2"/>
        <v>632</v>
      </c>
      <c r="F54" s="16">
        <v>101</v>
      </c>
      <c r="G54" s="24">
        <v>0</v>
      </c>
      <c r="H54" s="24">
        <v>9</v>
      </c>
      <c r="I54" s="10">
        <f t="shared" si="3"/>
        <v>9</v>
      </c>
    </row>
    <row r="55" spans="1:9" ht="21.75" customHeight="1">
      <c r="A55" s="16">
        <v>72</v>
      </c>
      <c r="B55" s="24">
        <v>401</v>
      </c>
      <c r="C55" s="10">
        <v>411</v>
      </c>
      <c r="D55" s="10">
        <f t="shared" si="2"/>
        <v>812</v>
      </c>
      <c r="F55" s="16">
        <v>102</v>
      </c>
      <c r="G55" s="24">
        <v>0</v>
      </c>
      <c r="H55" s="24">
        <v>4</v>
      </c>
      <c r="I55" s="10">
        <f t="shared" si="3"/>
        <v>4</v>
      </c>
    </row>
    <row r="56" spans="1:9" ht="21.75" customHeight="1">
      <c r="A56" s="16">
        <v>73</v>
      </c>
      <c r="B56" s="24">
        <v>409</v>
      </c>
      <c r="C56" s="10">
        <v>511</v>
      </c>
      <c r="D56" s="10">
        <f t="shared" si="2"/>
        <v>920</v>
      </c>
      <c r="F56" s="16">
        <v>103</v>
      </c>
      <c r="G56" s="24">
        <v>1</v>
      </c>
      <c r="H56" s="24">
        <v>7</v>
      </c>
      <c r="I56" s="10">
        <f t="shared" si="3"/>
        <v>8</v>
      </c>
    </row>
    <row r="57" spans="1:9" ht="21.75" customHeight="1">
      <c r="A57" s="16">
        <v>74</v>
      </c>
      <c r="B57" s="24">
        <v>371</v>
      </c>
      <c r="C57" s="10">
        <v>479</v>
      </c>
      <c r="D57" s="10">
        <f t="shared" si="2"/>
        <v>850</v>
      </c>
      <c r="F57" s="16">
        <v>104</v>
      </c>
      <c r="G57" s="24">
        <v>0</v>
      </c>
      <c r="H57" s="24">
        <v>2</v>
      </c>
      <c r="I57" s="10">
        <f t="shared" si="3"/>
        <v>2</v>
      </c>
    </row>
    <row r="58" spans="1:9" ht="21.75" customHeight="1">
      <c r="A58" s="16">
        <v>75</v>
      </c>
      <c r="B58" s="24">
        <v>389</v>
      </c>
      <c r="C58" s="10">
        <v>465</v>
      </c>
      <c r="D58" s="10">
        <f t="shared" si="2"/>
        <v>854</v>
      </c>
      <c r="F58" s="16">
        <v>105</v>
      </c>
      <c r="G58" s="24">
        <v>0</v>
      </c>
      <c r="H58" s="24">
        <v>2</v>
      </c>
      <c r="I58" s="10">
        <f t="shared" si="3"/>
        <v>2</v>
      </c>
    </row>
    <row r="59" spans="1:9" ht="21.75" customHeight="1">
      <c r="A59" s="16">
        <v>76</v>
      </c>
      <c r="B59" s="24">
        <v>366</v>
      </c>
      <c r="C59" s="10">
        <v>510</v>
      </c>
      <c r="D59" s="10">
        <f t="shared" si="2"/>
        <v>876</v>
      </c>
      <c r="F59" s="16">
        <v>106</v>
      </c>
      <c r="G59" s="24">
        <v>0</v>
      </c>
      <c r="H59" s="24">
        <v>1</v>
      </c>
      <c r="I59" s="10">
        <f t="shared" si="3"/>
        <v>1</v>
      </c>
    </row>
    <row r="60" spans="1:9" ht="21.75" customHeight="1">
      <c r="A60" s="16">
        <v>77</v>
      </c>
      <c r="B60" s="24">
        <v>337</v>
      </c>
      <c r="C60" s="10">
        <v>481</v>
      </c>
      <c r="D60" s="10">
        <f t="shared" si="2"/>
        <v>818</v>
      </c>
      <c r="F60" s="16">
        <v>107</v>
      </c>
      <c r="G60" s="24">
        <v>0</v>
      </c>
      <c r="H60" s="24">
        <v>0</v>
      </c>
      <c r="I60" s="10">
        <f t="shared" si="3"/>
        <v>0</v>
      </c>
    </row>
    <row r="61" spans="1:9" ht="21.75" customHeight="1">
      <c r="A61" s="16">
        <v>78</v>
      </c>
      <c r="B61" s="24">
        <v>311</v>
      </c>
      <c r="C61" s="10">
        <v>421</v>
      </c>
      <c r="D61" s="10">
        <f t="shared" si="2"/>
        <v>732</v>
      </c>
      <c r="F61" s="16">
        <v>108</v>
      </c>
      <c r="G61" s="24">
        <v>0</v>
      </c>
      <c r="H61" s="24">
        <v>0</v>
      </c>
      <c r="I61" s="10">
        <f t="shared" si="3"/>
        <v>0</v>
      </c>
    </row>
    <row r="62" spans="1:9" ht="21.75" customHeight="1">
      <c r="A62" s="16">
        <v>79</v>
      </c>
      <c r="B62" s="24">
        <v>317</v>
      </c>
      <c r="C62" s="10">
        <v>495</v>
      </c>
      <c r="D62" s="10">
        <f t="shared" si="2"/>
        <v>812</v>
      </c>
      <c r="F62" s="16">
        <v>109</v>
      </c>
      <c r="G62" s="24">
        <v>0</v>
      </c>
      <c r="H62" s="24">
        <v>0</v>
      </c>
      <c r="I62" s="10">
        <f t="shared" si="3"/>
        <v>0</v>
      </c>
    </row>
    <row r="63" spans="1:9" ht="21.75" customHeight="1">
      <c r="A63" s="16">
        <v>80</v>
      </c>
      <c r="B63" s="24">
        <v>282</v>
      </c>
      <c r="C63" s="10">
        <v>429</v>
      </c>
      <c r="D63" s="10">
        <f t="shared" si="2"/>
        <v>711</v>
      </c>
      <c r="F63" s="16">
        <v>110</v>
      </c>
      <c r="G63" s="24">
        <v>0</v>
      </c>
      <c r="H63" s="24">
        <v>0</v>
      </c>
      <c r="I63" s="10">
        <f>SUM(G63:H63)</f>
        <v>0</v>
      </c>
    </row>
    <row r="64" spans="1:9" ht="21.75" customHeight="1">
      <c r="A64" s="16">
        <v>81</v>
      </c>
      <c r="B64" s="24">
        <v>308</v>
      </c>
      <c r="C64" s="10">
        <v>448</v>
      </c>
      <c r="D64" s="10">
        <f t="shared" si="2"/>
        <v>756</v>
      </c>
      <c r="F64" s="16">
        <v>111</v>
      </c>
      <c r="G64" s="24">
        <v>0</v>
      </c>
      <c r="H64" s="24">
        <v>0</v>
      </c>
      <c r="I64" s="10">
        <f t="shared" si="3"/>
        <v>0</v>
      </c>
    </row>
    <row r="65" spans="1:9" ht="21.75" customHeight="1">
      <c r="A65" s="16">
        <v>82</v>
      </c>
      <c r="B65" s="24">
        <v>264</v>
      </c>
      <c r="C65" s="10">
        <v>437</v>
      </c>
      <c r="D65" s="10">
        <f t="shared" si="2"/>
        <v>701</v>
      </c>
      <c r="F65" s="16">
        <v>112</v>
      </c>
      <c r="G65" s="24">
        <v>0</v>
      </c>
      <c r="H65" s="24">
        <v>0</v>
      </c>
      <c r="I65" s="10">
        <f t="shared" si="3"/>
        <v>0</v>
      </c>
    </row>
    <row r="66" spans="1:9" ht="21.75" customHeight="1">
      <c r="A66" s="16">
        <v>83</v>
      </c>
      <c r="B66" s="24">
        <v>235</v>
      </c>
      <c r="C66" s="10">
        <v>380</v>
      </c>
      <c r="D66" s="10">
        <f t="shared" si="2"/>
        <v>615</v>
      </c>
      <c r="F66" s="16">
        <v>113</v>
      </c>
      <c r="G66" s="24">
        <v>0</v>
      </c>
      <c r="H66" s="24">
        <v>0</v>
      </c>
      <c r="I66" s="10">
        <f t="shared" si="3"/>
        <v>0</v>
      </c>
    </row>
    <row r="67" spans="1:9" ht="21.75" customHeight="1">
      <c r="A67" s="16">
        <v>84</v>
      </c>
      <c r="B67" s="24">
        <v>208</v>
      </c>
      <c r="C67" s="10">
        <v>393</v>
      </c>
      <c r="D67" s="10">
        <f t="shared" si="2"/>
        <v>601</v>
      </c>
      <c r="F67" s="16">
        <v>114</v>
      </c>
      <c r="G67" s="24">
        <v>0</v>
      </c>
      <c r="H67" s="24">
        <v>0</v>
      </c>
      <c r="I67" s="10">
        <f t="shared" si="3"/>
        <v>0</v>
      </c>
    </row>
    <row r="68" spans="1:9" ht="21.75" customHeight="1">
      <c r="A68" s="16">
        <v>85</v>
      </c>
      <c r="B68" s="24">
        <v>218</v>
      </c>
      <c r="C68" s="10">
        <v>402</v>
      </c>
      <c r="D68" s="10">
        <f t="shared" si="2"/>
        <v>620</v>
      </c>
      <c r="F68" s="16">
        <v>115</v>
      </c>
      <c r="G68" s="24">
        <v>0</v>
      </c>
      <c r="H68" s="24">
        <v>0</v>
      </c>
      <c r="I68" s="10">
        <f t="shared" si="3"/>
        <v>0</v>
      </c>
    </row>
    <row r="69" spans="1:9" ht="21.75" customHeight="1">
      <c r="A69" s="16">
        <v>86</v>
      </c>
      <c r="B69" s="24">
        <v>161</v>
      </c>
      <c r="C69" s="10">
        <v>304</v>
      </c>
      <c r="D69" s="10">
        <f t="shared" si="2"/>
        <v>465</v>
      </c>
      <c r="F69" s="16">
        <v>116</v>
      </c>
      <c r="G69" s="24">
        <v>0</v>
      </c>
      <c r="H69" s="24">
        <v>0</v>
      </c>
      <c r="I69" s="10">
        <f t="shared" si="3"/>
        <v>0</v>
      </c>
    </row>
    <row r="70" spans="1:9" ht="21.75" customHeight="1">
      <c r="A70" s="16">
        <v>87</v>
      </c>
      <c r="B70" s="24">
        <v>122</v>
      </c>
      <c r="C70" s="10">
        <v>286</v>
      </c>
      <c r="D70" s="10">
        <f t="shared" si="2"/>
        <v>408</v>
      </c>
      <c r="F70" s="16">
        <v>117</v>
      </c>
      <c r="G70" s="24">
        <v>0</v>
      </c>
      <c r="H70" s="24">
        <v>0</v>
      </c>
      <c r="I70" s="10">
        <f t="shared" si="3"/>
        <v>0</v>
      </c>
    </row>
    <row r="71" spans="1:9" ht="21.75" customHeight="1">
      <c r="A71" s="16">
        <v>88</v>
      </c>
      <c r="B71" s="24">
        <v>114</v>
      </c>
      <c r="C71" s="10">
        <v>308</v>
      </c>
      <c r="D71" s="10">
        <f t="shared" si="2"/>
        <v>422</v>
      </c>
      <c r="F71" s="16">
        <v>118</v>
      </c>
      <c r="G71" s="24">
        <v>0</v>
      </c>
      <c r="H71" s="24">
        <v>0</v>
      </c>
      <c r="I71" s="10">
        <f t="shared" si="3"/>
        <v>0</v>
      </c>
    </row>
    <row r="72" spans="1:9" ht="21.75" customHeight="1">
      <c r="A72" s="16">
        <v>89</v>
      </c>
      <c r="B72" s="24">
        <v>91</v>
      </c>
      <c r="C72" s="10">
        <v>273</v>
      </c>
      <c r="D72" s="10">
        <f t="shared" si="2"/>
        <v>364</v>
      </c>
      <c r="F72" s="16">
        <v>119</v>
      </c>
      <c r="G72" s="24">
        <v>0</v>
      </c>
      <c r="H72" s="24">
        <v>0</v>
      </c>
      <c r="I72" s="10">
        <f t="shared" si="3"/>
        <v>0</v>
      </c>
    </row>
    <row r="73" spans="6:9" ht="21.75" customHeight="1">
      <c r="F73" s="16" t="s">
        <v>353</v>
      </c>
      <c r="G73" s="25">
        <f>SUM(B5:B34,G5:G34,B43:B72,G43:G72)</f>
        <v>31905</v>
      </c>
      <c r="H73" s="25">
        <f>SUM(C5:C34,H5:H34,C43:C72,H43:H72)</f>
        <v>35518</v>
      </c>
      <c r="I73" s="22">
        <f>SUM(G73:H73)</f>
        <v>67423</v>
      </c>
    </row>
    <row r="74" spans="6:9" ht="21.75" customHeight="1">
      <c r="F74" s="16" t="s">
        <v>424</v>
      </c>
      <c r="G74" s="34">
        <f>'年齢別統計表'!G152</f>
        <v>46.39232095282871</v>
      </c>
      <c r="H74" s="34">
        <f>'年齢別統計表'!H152</f>
        <v>50.21515851117743</v>
      </c>
      <c r="I74" s="34">
        <f>'年齢別統計表'!I152</f>
        <v>48.40616703498806</v>
      </c>
    </row>
    <row r="75" spans="6:9" ht="21.75" customHeight="1">
      <c r="F75" s="15"/>
      <c r="G75" s="13" t="s">
        <v>451</v>
      </c>
      <c r="H75" s="13" t="s">
        <v>464</v>
      </c>
      <c r="I75" s="20"/>
    </row>
    <row r="76" spans="6:9" ht="21.75" customHeight="1">
      <c r="F76" s="15"/>
      <c r="G76" s="13">
        <f>SUM(D48:D72,I43:I72)</f>
        <v>21411</v>
      </c>
      <c r="H76" s="13">
        <f>SUM(D58:D72,I43:I72)</f>
        <v>11118</v>
      </c>
      <c r="I76" s="20"/>
    </row>
    <row r="82" spans="1:9" ht="13.5">
      <c r="A82" s="39" t="s">
        <v>455</v>
      </c>
      <c r="B82" s="39" t="s">
        <v>456</v>
      </c>
      <c r="C82" s="39" t="s">
        <v>457</v>
      </c>
      <c r="D82" s="39" t="s">
        <v>458</v>
      </c>
      <c r="E82" s="37"/>
      <c r="F82" s="39" t="s">
        <v>455</v>
      </c>
      <c r="G82" s="39" t="s">
        <v>456</v>
      </c>
      <c r="H82" s="39" t="s">
        <v>457</v>
      </c>
      <c r="I82" s="39" t="s">
        <v>458</v>
      </c>
    </row>
    <row r="83" spans="1:9" ht="13.5">
      <c r="A83" s="39">
        <v>0</v>
      </c>
      <c r="B83" s="40">
        <f>'年齢別統計表'!A5*'年齢別統計表'!B5</f>
        <v>0</v>
      </c>
      <c r="C83" s="40">
        <f>'年齢別統計表'!A83*'年齢別統計表'!C5</f>
        <v>0</v>
      </c>
      <c r="D83" s="41">
        <f aca="true" t="shared" si="4" ref="D83:D112">SUM(B83:C83)</f>
        <v>0</v>
      </c>
      <c r="E83" s="37"/>
      <c r="F83" s="39">
        <v>30</v>
      </c>
      <c r="G83" s="40">
        <f>'年齢別統計表'!F5*'年齢別統計表'!G5</f>
        <v>9270</v>
      </c>
      <c r="H83" s="40">
        <f>'年齢別統計表'!F5*'年齢別統計表'!H5</f>
        <v>9210</v>
      </c>
      <c r="I83" s="41">
        <f aca="true" t="shared" si="5" ref="I83:I112">SUM(G83:H83)</f>
        <v>18480</v>
      </c>
    </row>
    <row r="84" spans="1:9" ht="13.5">
      <c r="A84" s="39">
        <v>1</v>
      </c>
      <c r="B84" s="40">
        <f>'年齢別統計表'!A6*'年齢別統計表'!B6</f>
        <v>246</v>
      </c>
      <c r="C84" s="40">
        <f>'年齢別統計表'!A6*'年齢別統計表'!C6</f>
        <v>228</v>
      </c>
      <c r="D84" s="41">
        <f t="shared" si="4"/>
        <v>474</v>
      </c>
      <c r="E84" s="37"/>
      <c r="F84" s="39">
        <v>31</v>
      </c>
      <c r="G84" s="40">
        <f>'年齢別統計表'!F6*'年齢別統計表'!G6</f>
        <v>9393</v>
      </c>
      <c r="H84" s="40">
        <f>'年齢別統計表'!F6*'年齢別統計表'!H6</f>
        <v>9641</v>
      </c>
      <c r="I84" s="41">
        <f t="shared" si="5"/>
        <v>19034</v>
      </c>
    </row>
    <row r="85" spans="1:9" ht="13.5">
      <c r="A85" s="39">
        <v>2</v>
      </c>
      <c r="B85" s="40">
        <f>'年齢別統計表'!A7*'年齢別統計表'!B7</f>
        <v>514</v>
      </c>
      <c r="C85" s="40">
        <f>'年齢別統計表'!A7*'年齢別統計表'!C7</f>
        <v>472</v>
      </c>
      <c r="D85" s="41">
        <f t="shared" si="4"/>
        <v>986</v>
      </c>
      <c r="E85" s="37"/>
      <c r="F85" s="39">
        <v>32</v>
      </c>
      <c r="G85" s="40">
        <f>'年齢別統計表'!F7*'年齢別統計表'!G7</f>
        <v>10688</v>
      </c>
      <c r="H85" s="40">
        <f>'年齢別統計表'!F7*'年齢別統計表'!H7</f>
        <v>10208</v>
      </c>
      <c r="I85" s="41">
        <f t="shared" si="5"/>
        <v>20896</v>
      </c>
    </row>
    <row r="86" spans="1:9" ht="13.5">
      <c r="A86" s="39">
        <v>3</v>
      </c>
      <c r="B86" s="40">
        <f>'年齢別統計表'!A8*'年齢別統計表'!B8</f>
        <v>756</v>
      </c>
      <c r="C86" s="40">
        <f>'年齢別統計表'!A7*'年齢別統計表'!C8</f>
        <v>512</v>
      </c>
      <c r="D86" s="41">
        <f t="shared" si="4"/>
        <v>1268</v>
      </c>
      <c r="E86" s="37"/>
      <c r="F86" s="39">
        <v>33</v>
      </c>
      <c r="G86" s="40">
        <f>'年齢別統計表'!F8*'年齢別統計表'!G8</f>
        <v>11583</v>
      </c>
      <c r="H86" s="40">
        <f>'年齢別統計表'!F8*'年齢別統計表'!H8</f>
        <v>10989</v>
      </c>
      <c r="I86" s="41">
        <f t="shared" si="5"/>
        <v>22572</v>
      </c>
    </row>
    <row r="87" spans="1:9" ht="13.5">
      <c r="A87" s="39">
        <v>4</v>
      </c>
      <c r="B87" s="40">
        <f>'年齢別統計表'!A9*'年齢別統計表'!B9</f>
        <v>1100</v>
      </c>
      <c r="C87" s="40">
        <f>'年齢別統計表'!A9*'年齢別統計表'!C9</f>
        <v>984</v>
      </c>
      <c r="D87" s="41">
        <f t="shared" si="4"/>
        <v>2084</v>
      </c>
      <c r="E87" s="37"/>
      <c r="F87" s="39">
        <v>34</v>
      </c>
      <c r="G87" s="40">
        <f>'年齢別統計表'!F9*'年齢別統計表'!G9</f>
        <v>11186</v>
      </c>
      <c r="H87" s="40">
        <f>'年齢別統計表'!F9*'年齢別統計表'!H9</f>
        <v>11356</v>
      </c>
      <c r="I87" s="41">
        <f t="shared" si="5"/>
        <v>22542</v>
      </c>
    </row>
    <row r="88" spans="1:9" ht="13.5">
      <c r="A88" s="39">
        <v>5</v>
      </c>
      <c r="B88" s="40">
        <f>'年齢別統計表'!A10*'年齢別統計表'!B10</f>
        <v>1460</v>
      </c>
      <c r="C88" s="40">
        <f>'年齢別統計表'!A10*'年齢別統計表'!C10</f>
        <v>1350</v>
      </c>
      <c r="D88" s="41">
        <f t="shared" si="4"/>
        <v>2810</v>
      </c>
      <c r="E88" s="37"/>
      <c r="F88" s="39">
        <v>35</v>
      </c>
      <c r="G88" s="40">
        <f>'年齢別統計表'!F10*'年齢別統計表'!G10</f>
        <v>10815</v>
      </c>
      <c r="H88" s="40">
        <f>'年齢別統計表'!F10*'年齢別統計表'!H10</f>
        <v>12775</v>
      </c>
      <c r="I88" s="41">
        <f t="shared" si="5"/>
        <v>23590</v>
      </c>
    </row>
    <row r="89" spans="1:9" ht="13.5">
      <c r="A89" s="39">
        <v>6</v>
      </c>
      <c r="B89" s="40">
        <f>'年齢別統計表'!A11*'年齢別統計表'!B11</f>
        <v>1896</v>
      </c>
      <c r="C89" s="40">
        <f>'年齢別統計表'!A11*'年齢別統計表'!C11</f>
        <v>1728</v>
      </c>
      <c r="D89" s="41">
        <f t="shared" si="4"/>
        <v>3624</v>
      </c>
      <c r="E89" s="37"/>
      <c r="F89" s="39">
        <v>36</v>
      </c>
      <c r="G89" s="40">
        <f>'年齢別統計表'!F11*'年齢別統計表'!G11</f>
        <v>13248</v>
      </c>
      <c r="H89" s="40">
        <f>'年齢別統計表'!F11*'年齢別統計表'!H11</f>
        <v>11592</v>
      </c>
      <c r="I89" s="41">
        <f t="shared" si="5"/>
        <v>24840</v>
      </c>
    </row>
    <row r="90" spans="1:9" ht="13.5">
      <c r="A90" s="39">
        <v>7</v>
      </c>
      <c r="B90" s="40">
        <f>'年齢別統計表'!A12*'年齢別統計表'!B12</f>
        <v>1981</v>
      </c>
      <c r="C90" s="40">
        <f>'年齢別統計表'!A12*'年齢別統計表'!C12</f>
        <v>1890</v>
      </c>
      <c r="D90" s="41">
        <f t="shared" si="4"/>
        <v>3871</v>
      </c>
      <c r="E90" s="37"/>
      <c r="F90" s="39">
        <v>37</v>
      </c>
      <c r="G90" s="40">
        <f>'年齢別統計表'!F12*'年齢別統計表'!G12</f>
        <v>13542</v>
      </c>
      <c r="H90" s="40">
        <f>'年齢別統計表'!F12*'年齢別統計表'!H12</f>
        <v>14430</v>
      </c>
      <c r="I90" s="41">
        <f t="shared" si="5"/>
        <v>27972</v>
      </c>
    </row>
    <row r="91" spans="1:9" ht="13.5">
      <c r="A91" s="39">
        <v>8</v>
      </c>
      <c r="B91" s="40">
        <f>'年齢別統計表'!A13*'年齢別統計表'!B13</f>
        <v>2440</v>
      </c>
      <c r="C91" s="40">
        <f>'年齢別統計表'!A13*'年齢別統計表'!C13</f>
        <v>2136</v>
      </c>
      <c r="D91" s="41">
        <f t="shared" si="4"/>
        <v>4576</v>
      </c>
      <c r="E91" s="37"/>
      <c r="F91" s="39">
        <v>38</v>
      </c>
      <c r="G91" s="40">
        <f>'年齢別統計表'!F13*'年齢別統計表'!G13</f>
        <v>13946</v>
      </c>
      <c r="H91" s="40">
        <f>'年齢別統計表'!F13*'年齢別統計表'!H13</f>
        <v>13870</v>
      </c>
      <c r="I91" s="41">
        <f t="shared" si="5"/>
        <v>27816</v>
      </c>
    </row>
    <row r="92" spans="1:9" ht="13.5">
      <c r="A92" s="39">
        <v>9</v>
      </c>
      <c r="B92" s="40">
        <f>'年齢別統計表'!A14*'年齢別統計表'!B14</f>
        <v>2772</v>
      </c>
      <c r="C92" s="40">
        <f>'年齢別統計表'!A14*'年齢別統計表'!C14</f>
        <v>2511</v>
      </c>
      <c r="D92" s="41">
        <f t="shared" si="4"/>
        <v>5283</v>
      </c>
      <c r="E92" s="37"/>
      <c r="F92" s="39">
        <v>39</v>
      </c>
      <c r="G92" s="40">
        <f>'年齢別統計表'!F14*'年齢別統計表'!G14</f>
        <v>13845</v>
      </c>
      <c r="H92" s="40">
        <f>'年齢別統計表'!F14*'年齢別統計表'!H14</f>
        <v>14157</v>
      </c>
      <c r="I92" s="41">
        <f t="shared" si="5"/>
        <v>28002</v>
      </c>
    </row>
    <row r="93" spans="1:9" ht="13.5">
      <c r="A93" s="39">
        <v>10</v>
      </c>
      <c r="B93" s="40">
        <f>'年齢別統計表'!A15*'年齢別統計表'!B15</f>
        <v>2650</v>
      </c>
      <c r="C93" s="40">
        <f>'年齢別統計表'!A15*'年齢別統計表'!C15</f>
        <v>2810</v>
      </c>
      <c r="D93" s="41">
        <f t="shared" si="4"/>
        <v>5460</v>
      </c>
      <c r="E93" s="37"/>
      <c r="F93" s="39">
        <v>40</v>
      </c>
      <c r="G93" s="40">
        <f>'年齢別統計表'!F15*'年齢別統計表'!G15</f>
        <v>15640</v>
      </c>
      <c r="H93" s="40">
        <f>'年齢別統計表'!F15*'年齢別統計表'!H15</f>
        <v>14160</v>
      </c>
      <c r="I93" s="41">
        <f t="shared" si="5"/>
        <v>29800</v>
      </c>
    </row>
    <row r="94" spans="1:9" ht="13.5">
      <c r="A94" s="39">
        <v>11</v>
      </c>
      <c r="B94" s="40">
        <f>'年齢別統計表'!A16*'年齢別統計表'!B16</f>
        <v>3113</v>
      </c>
      <c r="C94" s="40">
        <f>'年齢別統計表'!A16*'年齢別統計表'!C16</f>
        <v>3212</v>
      </c>
      <c r="D94" s="41">
        <f t="shared" si="4"/>
        <v>6325</v>
      </c>
      <c r="E94" s="37"/>
      <c r="F94" s="39">
        <v>41</v>
      </c>
      <c r="G94" s="40">
        <f>'年齢別統計表'!F16*'年齢別統計表'!G16</f>
        <v>15621</v>
      </c>
      <c r="H94" s="40">
        <f>'年齢別統計表'!F16*'年齢別統計表'!H16</f>
        <v>17097</v>
      </c>
      <c r="I94" s="41">
        <f t="shared" si="5"/>
        <v>32718</v>
      </c>
    </row>
    <row r="95" spans="1:9" ht="13.5">
      <c r="A95" s="39">
        <v>12</v>
      </c>
      <c r="B95" s="40">
        <f>'年齢別統計表'!A17*'年齢別統計表'!B17</f>
        <v>3564</v>
      </c>
      <c r="C95" s="40">
        <f>'年齢別統計表'!A17*'年齢別統計表'!C17</f>
        <v>3396</v>
      </c>
      <c r="D95" s="41">
        <f t="shared" si="4"/>
        <v>6960</v>
      </c>
      <c r="E95" s="37"/>
      <c r="F95" s="39">
        <v>42</v>
      </c>
      <c r="G95" s="40">
        <f>'年齢別統計表'!F17*'年齢別統計表'!G17</f>
        <v>16968</v>
      </c>
      <c r="H95" s="40">
        <f>'年齢別統計表'!F17*'年齢別統計表'!H17</f>
        <v>17010</v>
      </c>
      <c r="I95" s="41">
        <f t="shared" si="5"/>
        <v>33978</v>
      </c>
    </row>
    <row r="96" spans="1:9" ht="13.5">
      <c r="A96" s="39">
        <v>13</v>
      </c>
      <c r="B96" s="40">
        <f>'年齢別統計表'!A18*'年齢別統計表'!B18</f>
        <v>3926</v>
      </c>
      <c r="C96" s="40">
        <f>'年齢別統計表'!A18*'年齢別統計表'!C18</f>
        <v>4368</v>
      </c>
      <c r="D96" s="41">
        <f t="shared" si="4"/>
        <v>8294</v>
      </c>
      <c r="E96" s="37"/>
      <c r="F96" s="39">
        <v>43</v>
      </c>
      <c r="G96" s="40">
        <f>'年齢別統計表'!F18*'年齢別統計表'!G18</f>
        <v>17802</v>
      </c>
      <c r="H96" s="40">
        <f>'年齢別統計表'!F18*'年齢別統計表'!H18</f>
        <v>18103</v>
      </c>
      <c r="I96" s="41">
        <f t="shared" si="5"/>
        <v>35905</v>
      </c>
    </row>
    <row r="97" spans="1:9" ht="13.5">
      <c r="A97" s="39">
        <v>14</v>
      </c>
      <c r="B97" s="40">
        <f>'年齢別統計表'!A19*'年齢別統計表'!B19</f>
        <v>4760</v>
      </c>
      <c r="C97" s="40">
        <f>'年齢別統計表'!A19*'年齢別統計表'!C19</f>
        <v>4018</v>
      </c>
      <c r="D97" s="41">
        <f t="shared" si="4"/>
        <v>8778</v>
      </c>
      <c r="E97" s="37"/>
      <c r="F97" s="39">
        <v>44</v>
      </c>
      <c r="G97" s="40">
        <f>'年齢別統計表'!F19*'年齢別統計表'!G19</f>
        <v>18524</v>
      </c>
      <c r="H97" s="40">
        <f>'年齢別統計表'!F19*'年齢別統計表'!H19</f>
        <v>18568</v>
      </c>
      <c r="I97" s="41">
        <f t="shared" si="5"/>
        <v>37092</v>
      </c>
    </row>
    <row r="98" spans="1:9" ht="13.5">
      <c r="A98" s="39">
        <v>15</v>
      </c>
      <c r="B98" s="40">
        <f>'年齢別統計表'!B20*'年齢別統計表'!A20</f>
        <v>4860</v>
      </c>
      <c r="C98" s="40">
        <f>'年齢別統計表'!A20*'年齢別統計表'!C20</f>
        <v>4560</v>
      </c>
      <c r="D98" s="41">
        <f t="shared" si="4"/>
        <v>9420</v>
      </c>
      <c r="E98" s="37"/>
      <c r="F98" s="39">
        <v>45</v>
      </c>
      <c r="G98" s="40">
        <f>'年齢別統計表'!F20*'年齢別統計表'!G20</f>
        <v>20070</v>
      </c>
      <c r="H98" s="40">
        <f>'年齢別統計表'!F20*'年齢別統計表'!H20</f>
        <v>18315</v>
      </c>
      <c r="I98" s="41">
        <f t="shared" si="5"/>
        <v>38385</v>
      </c>
    </row>
    <row r="99" spans="1:9" ht="13.5">
      <c r="A99" s="39">
        <v>16</v>
      </c>
      <c r="B99" s="40">
        <f>'年齢別統計表'!B21*'年齢別統計表'!A21</f>
        <v>5776</v>
      </c>
      <c r="C99" s="40">
        <f>'年齢別統計表'!A21*'年齢別統計表'!C21</f>
        <v>4800</v>
      </c>
      <c r="D99" s="41">
        <f t="shared" si="4"/>
        <v>10576</v>
      </c>
      <c r="E99" s="37"/>
      <c r="F99" s="39">
        <v>46</v>
      </c>
      <c r="G99" s="40">
        <f>'年齢別統計表'!F21*'年齢別統計表'!G21</f>
        <v>18400</v>
      </c>
      <c r="H99" s="40">
        <f>'年齢別統計表'!F21*'年齢別統計表'!H21</f>
        <v>18584</v>
      </c>
      <c r="I99" s="41">
        <f t="shared" si="5"/>
        <v>36984</v>
      </c>
    </row>
    <row r="100" spans="1:9" ht="13.5">
      <c r="A100" s="39">
        <v>17</v>
      </c>
      <c r="B100" s="40">
        <f>'年齢別統計表'!B22*'年齢別統計表'!A22</f>
        <v>6086</v>
      </c>
      <c r="C100" s="40">
        <f>'年齢別統計表'!A22*'年齢別統計表'!C22</f>
        <v>4981</v>
      </c>
      <c r="D100" s="41">
        <f t="shared" si="4"/>
        <v>11067</v>
      </c>
      <c r="E100" s="37"/>
      <c r="F100" s="39">
        <v>47</v>
      </c>
      <c r="G100" s="40">
        <f>'年齢別統計表'!F22*'年齢別統計表'!G22</f>
        <v>18236</v>
      </c>
      <c r="H100" s="40">
        <f>'年齢別統計表'!F22*'年齢別統計表'!H22</f>
        <v>17625</v>
      </c>
      <c r="I100" s="41">
        <f t="shared" si="5"/>
        <v>35861</v>
      </c>
    </row>
    <row r="101" spans="1:9" ht="13.5">
      <c r="A101" s="39">
        <v>18</v>
      </c>
      <c r="B101" s="40">
        <f>'年齢別統計表'!B23*'年齢別統計表'!A23</f>
        <v>5868</v>
      </c>
      <c r="C101" s="40">
        <f>'年齢別統計表'!A23*'年齢別統計表'!C23</f>
        <v>6678</v>
      </c>
      <c r="D101" s="41">
        <f t="shared" si="4"/>
        <v>12546</v>
      </c>
      <c r="E101" s="37"/>
      <c r="F101" s="39">
        <v>48</v>
      </c>
      <c r="G101" s="40">
        <f>'年齢別統計表'!F23*'年齢別統計表'!G23</f>
        <v>19152</v>
      </c>
      <c r="H101" s="40">
        <f>'年齢別統計表'!F23*'年齢別統計表'!H23</f>
        <v>22416</v>
      </c>
      <c r="I101" s="41">
        <f t="shared" si="5"/>
        <v>41568</v>
      </c>
    </row>
    <row r="102" spans="1:9" ht="13.5">
      <c r="A102" s="39">
        <v>19</v>
      </c>
      <c r="B102" s="40">
        <f>'年齢別統計表'!B24*'年齢別統計表'!A24</f>
        <v>5434</v>
      </c>
      <c r="C102" s="40">
        <f>'年齢別統計表'!A24*'年齢別統計表'!C24</f>
        <v>6726</v>
      </c>
      <c r="D102" s="41">
        <f t="shared" si="4"/>
        <v>12160</v>
      </c>
      <c r="E102" s="37"/>
      <c r="F102" s="39">
        <v>49</v>
      </c>
      <c r="G102" s="40">
        <f>'年齢別統計表'!F24*'年齢別統計表'!G24</f>
        <v>21854</v>
      </c>
      <c r="H102" s="40">
        <f>'年齢別統計表'!F24*'年齢別統計表'!H24</f>
        <v>21119</v>
      </c>
      <c r="I102" s="41">
        <f t="shared" si="5"/>
        <v>42973</v>
      </c>
    </row>
    <row r="103" spans="1:9" ht="13.5">
      <c r="A103" s="39">
        <v>20</v>
      </c>
      <c r="B103" s="40">
        <f>'年齢別統計表'!B25*'年齢別統計表'!A25</f>
        <v>6400</v>
      </c>
      <c r="C103" s="40">
        <f>'年齢別統計表'!A25*'年齢別統計表'!C25</f>
        <v>6580</v>
      </c>
      <c r="D103" s="41">
        <f t="shared" si="4"/>
        <v>12980</v>
      </c>
      <c r="E103" s="37"/>
      <c r="F103" s="39">
        <v>50</v>
      </c>
      <c r="G103" s="40">
        <f>'年齢別統計表'!F25*'年齢別統計表'!G25</f>
        <v>21100</v>
      </c>
      <c r="H103" s="40">
        <f>'年齢別統計表'!F25*'年齢別統計表'!H25</f>
        <v>23200</v>
      </c>
      <c r="I103" s="41">
        <f t="shared" si="5"/>
        <v>44300</v>
      </c>
    </row>
    <row r="104" spans="1:9" ht="13.5">
      <c r="A104" s="39">
        <v>21</v>
      </c>
      <c r="B104" s="40">
        <f>'年齢別統計表'!B26*'年齢別統計表'!A26</f>
        <v>5586</v>
      </c>
      <c r="C104" s="40">
        <f>'年齢別統計表'!A26*'年齢別統計表'!C26</f>
        <v>6363</v>
      </c>
      <c r="D104" s="41">
        <f t="shared" si="4"/>
        <v>11949</v>
      </c>
      <c r="E104" s="37"/>
      <c r="F104" s="39">
        <v>51</v>
      </c>
      <c r="G104" s="40">
        <f>'年齢別統計表'!F26*'年齢別統計表'!G26</f>
        <v>19533</v>
      </c>
      <c r="H104" s="40">
        <f>'年齢別統計表'!F26*'年齢別統計表'!H26</f>
        <v>20655</v>
      </c>
      <c r="I104" s="41">
        <f t="shared" si="5"/>
        <v>40188</v>
      </c>
    </row>
    <row r="105" spans="1:9" ht="13.5">
      <c r="A105" s="39">
        <v>22</v>
      </c>
      <c r="B105" s="40">
        <f>'年齢別統計表'!B27*'年齢別統計表'!A27</f>
        <v>6644</v>
      </c>
      <c r="C105" s="40">
        <f>'年齢別統計表'!A27*'年齢別統計表'!C27</f>
        <v>7326</v>
      </c>
      <c r="D105" s="41">
        <f t="shared" si="4"/>
        <v>13970</v>
      </c>
      <c r="E105" s="37"/>
      <c r="F105" s="39">
        <v>52</v>
      </c>
      <c r="G105" s="40">
        <f>'年齢別統計表'!F27*'年齢別統計表'!G27</f>
        <v>22308</v>
      </c>
      <c r="H105" s="40">
        <f>'年齢別統計表'!F27*'年齢別統計表'!H27</f>
        <v>25740</v>
      </c>
      <c r="I105" s="41">
        <f t="shared" si="5"/>
        <v>48048</v>
      </c>
    </row>
    <row r="106" spans="1:9" ht="13.5">
      <c r="A106" s="39">
        <v>23</v>
      </c>
      <c r="B106" s="40">
        <f>'年齢別統計表'!B28*'年齢別統計表'!A28</f>
        <v>6555</v>
      </c>
      <c r="C106" s="40">
        <f>'年齢別統計表'!A28*'年齢別統計表'!C28</f>
        <v>6601</v>
      </c>
      <c r="D106" s="41">
        <f t="shared" si="4"/>
        <v>13156</v>
      </c>
      <c r="E106" s="37"/>
      <c r="F106" s="39">
        <v>53</v>
      </c>
      <c r="G106" s="40">
        <f>'年齢別統計表'!F28*'年齢別統計表'!G28</f>
        <v>23956</v>
      </c>
      <c r="H106" s="40">
        <f>'年齢別統計表'!F28*'年齢別統計表'!H28</f>
        <v>21730</v>
      </c>
      <c r="I106" s="41">
        <f t="shared" si="5"/>
        <v>45686</v>
      </c>
    </row>
    <row r="107" spans="1:9" ht="13.5">
      <c r="A107" s="39">
        <v>24</v>
      </c>
      <c r="B107" s="40">
        <f>'年齢別統計表'!B29*'年齢別統計表'!A29</f>
        <v>6480</v>
      </c>
      <c r="C107" s="40">
        <f>'年齢別統計表'!A29*'年齢別統計表'!C29</f>
        <v>7272</v>
      </c>
      <c r="D107" s="41">
        <f t="shared" si="4"/>
        <v>13752</v>
      </c>
      <c r="E107" s="37"/>
      <c r="F107" s="39">
        <v>54</v>
      </c>
      <c r="G107" s="40">
        <f>'年齢別統計表'!F29*'年齢別統計表'!G29</f>
        <v>23544</v>
      </c>
      <c r="H107" s="40">
        <f>'年齢別統計表'!F29*'年齢別統計表'!H29</f>
        <v>22518</v>
      </c>
      <c r="I107" s="41">
        <f t="shared" si="5"/>
        <v>46062</v>
      </c>
    </row>
    <row r="108" spans="1:9" ht="13.5">
      <c r="A108" s="39">
        <v>25</v>
      </c>
      <c r="B108" s="40">
        <f>'年齢別統計表'!B30*'年齢別統計表'!A30</f>
        <v>6925</v>
      </c>
      <c r="C108" s="40">
        <f>'年齢別統計表'!A30*'年齢別統計表'!C30</f>
        <v>7600</v>
      </c>
      <c r="D108" s="41">
        <f t="shared" si="4"/>
        <v>14525</v>
      </c>
      <c r="E108" s="37"/>
      <c r="F108" s="39">
        <v>55</v>
      </c>
      <c r="G108" s="40">
        <f>'年齢別統計表'!F30*'年齢別統計表'!G30</f>
        <v>23375</v>
      </c>
      <c r="H108" s="40">
        <f>'年齢別統計表'!F30*'年齢別統計表'!H30</f>
        <v>27170</v>
      </c>
      <c r="I108" s="41">
        <f t="shared" si="5"/>
        <v>50545</v>
      </c>
    </row>
    <row r="109" spans="1:9" ht="13.5">
      <c r="A109" s="39">
        <v>26</v>
      </c>
      <c r="B109" s="40">
        <f>'年齢別統計表'!B31*'年齢別統計表'!A31</f>
        <v>8164</v>
      </c>
      <c r="C109" s="40">
        <f>'年齢別統計表'!A31*'年齢別統計表'!C31</f>
        <v>7722</v>
      </c>
      <c r="D109" s="41">
        <f t="shared" si="4"/>
        <v>15886</v>
      </c>
      <c r="E109" s="37"/>
      <c r="F109" s="39">
        <v>56</v>
      </c>
      <c r="G109" s="40">
        <f>'年齢別統計表'!F31*'年齢別統計表'!G31</f>
        <v>23800</v>
      </c>
      <c r="H109" s="40">
        <f>'年齢別統計表'!F31*'年齢別統計表'!H31</f>
        <v>22008</v>
      </c>
      <c r="I109" s="41">
        <f t="shared" si="5"/>
        <v>45808</v>
      </c>
    </row>
    <row r="110" spans="1:9" ht="13.5">
      <c r="A110" s="39">
        <v>27</v>
      </c>
      <c r="B110" s="40">
        <f>'年齢別統計表'!B32*'年齢別統計表'!A32</f>
        <v>7614</v>
      </c>
      <c r="C110" s="40">
        <f>'年齢別統計表'!A32*'年齢別統計表'!C32</f>
        <v>7830</v>
      </c>
      <c r="D110" s="41">
        <f t="shared" si="4"/>
        <v>15444</v>
      </c>
      <c r="E110" s="37"/>
      <c r="F110" s="39">
        <v>57</v>
      </c>
      <c r="G110" s="40">
        <f>'年齢別統計表'!F32*'年齢別統計表'!G32</f>
        <v>26106</v>
      </c>
      <c r="H110" s="40">
        <f>'年齢別統計表'!F32*'年齢別統計表'!H32</f>
        <v>25080</v>
      </c>
      <c r="I110" s="41">
        <f t="shared" si="5"/>
        <v>51186</v>
      </c>
    </row>
    <row r="111" spans="1:9" ht="13.5">
      <c r="A111" s="39">
        <v>28</v>
      </c>
      <c r="B111" s="40">
        <f>'年齢別統計表'!B33*'年齢別統計表'!A33</f>
        <v>8624</v>
      </c>
      <c r="C111" s="40">
        <f>'年齢別統計表'!A33*'年齢別統計表'!C33</f>
        <v>7924</v>
      </c>
      <c r="D111" s="41">
        <f t="shared" si="4"/>
        <v>16548</v>
      </c>
      <c r="E111" s="37"/>
      <c r="F111" s="39">
        <v>58</v>
      </c>
      <c r="G111" s="40">
        <f>'年齢別統計表'!F33*'年齢別統計表'!G33</f>
        <v>29522</v>
      </c>
      <c r="H111" s="40">
        <f>'年齢別統計表'!F33*'年齢別統計表'!H33</f>
        <v>27318</v>
      </c>
      <c r="I111" s="41">
        <f t="shared" si="5"/>
        <v>56840</v>
      </c>
    </row>
    <row r="112" spans="1:9" ht="13.5">
      <c r="A112" s="39">
        <v>29</v>
      </c>
      <c r="B112" s="40">
        <f>'年齢別統計表'!B34*'年齢別統計表'!A34</f>
        <v>8294</v>
      </c>
      <c r="C112" s="40">
        <f>'年齢別統計表'!A34*'年齢別統計表'!C34</f>
        <v>8845</v>
      </c>
      <c r="D112" s="41">
        <f t="shared" si="4"/>
        <v>17139</v>
      </c>
      <c r="E112" s="37"/>
      <c r="F112" s="39">
        <v>59</v>
      </c>
      <c r="G112" s="40">
        <f>'年齢別統計表'!F34*'年齢別統計表'!G34</f>
        <v>26432</v>
      </c>
      <c r="H112" s="40">
        <f>'年齢別統計表'!F34*'年齢別統計表'!H34</f>
        <v>27317</v>
      </c>
      <c r="I112" s="41">
        <f t="shared" si="5"/>
        <v>53749</v>
      </c>
    </row>
    <row r="113" spans="1:9" ht="13.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3.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3.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3.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7.25">
      <c r="A117" s="38"/>
      <c r="B117" s="38"/>
      <c r="C117" s="37"/>
      <c r="D117" s="37"/>
      <c r="E117" s="37"/>
      <c r="F117" s="37"/>
      <c r="G117" s="37"/>
      <c r="H117" s="37"/>
      <c r="I117" s="37"/>
    </row>
    <row r="118" spans="1:9" ht="13.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3.5">
      <c r="A119" s="37"/>
      <c r="B119" s="37"/>
      <c r="C119" s="37"/>
      <c r="D119" s="37"/>
      <c r="E119" s="37"/>
      <c r="F119" s="37"/>
      <c r="G119" s="57"/>
      <c r="H119" s="57"/>
      <c r="I119" s="57"/>
    </row>
    <row r="120" spans="1:9" ht="13.5">
      <c r="A120" s="39" t="s">
        <v>455</v>
      </c>
      <c r="B120" s="39" t="s">
        <v>456</v>
      </c>
      <c r="C120" s="39" t="s">
        <v>457</v>
      </c>
      <c r="D120" s="39" t="s">
        <v>458</v>
      </c>
      <c r="E120" s="37"/>
      <c r="F120" s="39" t="s">
        <v>455</v>
      </c>
      <c r="G120" s="39" t="s">
        <v>456</v>
      </c>
      <c r="H120" s="39" t="s">
        <v>457</v>
      </c>
      <c r="I120" s="39" t="s">
        <v>458</v>
      </c>
    </row>
    <row r="121" spans="1:9" ht="13.5">
      <c r="A121" s="39">
        <v>60</v>
      </c>
      <c r="B121" s="40">
        <f>'年齢別統計表'!B43*'年齢別統計表'!A43</f>
        <v>27000</v>
      </c>
      <c r="C121" s="40">
        <f>'年齢別統計表'!A43*'年齢別統計表'!C43</f>
        <v>27300</v>
      </c>
      <c r="D121" s="41">
        <f aca="true" t="shared" si="6" ref="D121:D150">SUM(B121:C121)</f>
        <v>54300</v>
      </c>
      <c r="E121" s="37"/>
      <c r="F121" s="39">
        <v>90</v>
      </c>
      <c r="G121" s="40">
        <f>'年齢別統計表'!F43*'年齢別統計表'!G43</f>
        <v>8640</v>
      </c>
      <c r="H121" s="40">
        <f>'年齢別統計表'!F43*'年齢別統計表'!H43</f>
        <v>18180</v>
      </c>
      <c r="I121" s="41">
        <f aca="true" t="shared" si="7" ref="I121:I151">SUM(G121:H121)</f>
        <v>26820</v>
      </c>
    </row>
    <row r="122" spans="1:9" ht="13.5">
      <c r="A122" s="39">
        <v>61</v>
      </c>
      <c r="B122" s="40">
        <f>'年齢別統計表'!B44*'年齢別統計表'!A44</f>
        <v>26474</v>
      </c>
      <c r="C122" s="40">
        <f>'年齢別統計表'!A44*'年齢別統計表'!C44</f>
        <v>28304</v>
      </c>
      <c r="D122" s="41">
        <f t="shared" si="6"/>
        <v>54778</v>
      </c>
      <c r="E122" s="37"/>
      <c r="F122" s="39">
        <v>91</v>
      </c>
      <c r="G122" s="40">
        <f>'年齢別統計表'!F44*'年齢別統計表'!G44</f>
        <v>6188</v>
      </c>
      <c r="H122" s="40">
        <f>'年齢別統計表'!F44*'年齢別統計表'!H44</f>
        <v>15561</v>
      </c>
      <c r="I122" s="41">
        <f t="shared" si="7"/>
        <v>21749</v>
      </c>
    </row>
    <row r="123" spans="1:9" ht="13.5">
      <c r="A123" s="39">
        <v>62</v>
      </c>
      <c r="B123" s="40">
        <f>'年齢別統計表'!B45*'年齢別統計表'!A45</f>
        <v>28892</v>
      </c>
      <c r="C123" s="40">
        <f>'年齢別統計表'!A45*'年齢別統計表'!C45</f>
        <v>28396</v>
      </c>
      <c r="D123" s="41">
        <f t="shared" si="6"/>
        <v>57288</v>
      </c>
      <c r="E123" s="37"/>
      <c r="F123" s="39">
        <v>92</v>
      </c>
      <c r="G123" s="40">
        <f>'年齢別統計表'!F45*'年齢別統計表'!G45</f>
        <v>5704</v>
      </c>
      <c r="H123" s="40">
        <f>'年齢別統計表'!F45*'年齢別統計表'!H45</f>
        <v>14260</v>
      </c>
      <c r="I123" s="41">
        <f t="shared" si="7"/>
        <v>19964</v>
      </c>
    </row>
    <row r="124" spans="1:9" ht="13.5">
      <c r="A124" s="39">
        <v>63</v>
      </c>
      <c r="B124" s="40">
        <f>'年齢別統計表'!B46*'年齢別統計表'!A46</f>
        <v>30744</v>
      </c>
      <c r="C124" s="40">
        <f>'年齢別統計表'!A46*'年齢別統計表'!C46</f>
        <v>31122</v>
      </c>
      <c r="D124" s="41">
        <f t="shared" si="6"/>
        <v>61866</v>
      </c>
      <c r="E124" s="37"/>
      <c r="F124" s="39">
        <v>93</v>
      </c>
      <c r="G124" s="40">
        <f>'年齢別統計表'!F46*'年齢別統計表'!G46</f>
        <v>4836</v>
      </c>
      <c r="H124" s="40">
        <f>'年齢別統計表'!F46*'年齢別統計表'!H46</f>
        <v>11625</v>
      </c>
      <c r="I124" s="41">
        <f t="shared" si="7"/>
        <v>16461</v>
      </c>
    </row>
    <row r="125" spans="1:9" ht="13.5">
      <c r="A125" s="39">
        <v>64</v>
      </c>
      <c r="B125" s="40">
        <f>'年齢別統計表'!B47*'年齢別統計表'!A47</f>
        <v>28800</v>
      </c>
      <c r="C125" s="40">
        <f>'年齢別統計表'!A47*'年齢別統計表'!C47</f>
        <v>33600</v>
      </c>
      <c r="D125" s="41">
        <f t="shared" si="6"/>
        <v>62400</v>
      </c>
      <c r="E125" s="37"/>
      <c r="F125" s="39">
        <v>94</v>
      </c>
      <c r="G125" s="40">
        <f>'年齢別統計表'!F47*'年齢別統計表'!G47</f>
        <v>3196</v>
      </c>
      <c r="H125" s="40">
        <f>'年齢別統計表'!F47*'年齢別統計表'!H47</f>
        <v>10998</v>
      </c>
      <c r="I125" s="41">
        <f t="shared" si="7"/>
        <v>14194</v>
      </c>
    </row>
    <row r="126" spans="1:9" ht="13.5">
      <c r="A126" s="39">
        <v>65</v>
      </c>
      <c r="B126" s="40">
        <f>'年齢別統計表'!B48*'年齢別統計表'!A48</f>
        <v>32890</v>
      </c>
      <c r="C126" s="40">
        <f>'年齢別統計表'!A48*'年齢別統計表'!C48</f>
        <v>35685</v>
      </c>
      <c r="D126" s="41">
        <f t="shared" si="6"/>
        <v>68575</v>
      </c>
      <c r="E126" s="37"/>
      <c r="F126" s="39">
        <v>95</v>
      </c>
      <c r="G126" s="40">
        <f>'年齢別統計表'!F48*'年齢別統計表'!G48</f>
        <v>1140</v>
      </c>
      <c r="H126" s="40">
        <f>'年齢別統計表'!F48*'年齢別統計表'!H48</f>
        <v>5415</v>
      </c>
      <c r="I126" s="41">
        <f t="shared" si="7"/>
        <v>6555</v>
      </c>
    </row>
    <row r="127" spans="1:9" ht="13.5">
      <c r="A127" s="39">
        <v>66</v>
      </c>
      <c r="B127" s="40">
        <f>'年齢別統計表'!B49*'年齢別統計表'!A49</f>
        <v>38412</v>
      </c>
      <c r="C127" s="40">
        <f>'年齢別統計表'!A49*'年齢別統計表'!C49</f>
        <v>42372</v>
      </c>
      <c r="D127" s="41">
        <f t="shared" si="6"/>
        <v>80784</v>
      </c>
      <c r="E127" s="37"/>
      <c r="F127" s="39">
        <v>96</v>
      </c>
      <c r="G127" s="40">
        <f>'年齢別統計表'!F49*'年齢別統計表'!G49</f>
        <v>1152</v>
      </c>
      <c r="H127" s="40">
        <f>'年齢別統計表'!F49*'年齢別統計表'!H49</f>
        <v>5664</v>
      </c>
      <c r="I127" s="41">
        <f t="shared" si="7"/>
        <v>6816</v>
      </c>
    </row>
    <row r="128" spans="1:9" ht="13.5">
      <c r="A128" s="39">
        <v>67</v>
      </c>
      <c r="B128" s="40">
        <f>'年齢別統計表'!B50*'年齢別統計表'!A50</f>
        <v>37118</v>
      </c>
      <c r="C128" s="40">
        <f>'年齢別統計表'!A50*'年齢別統計表'!C50</f>
        <v>39396</v>
      </c>
      <c r="D128" s="41">
        <f t="shared" si="6"/>
        <v>76514</v>
      </c>
      <c r="E128" s="37"/>
      <c r="F128" s="39">
        <v>97</v>
      </c>
      <c r="G128" s="40">
        <f>'年齢別統計表'!F50*'年齢別統計表'!G50</f>
        <v>1164</v>
      </c>
      <c r="H128" s="40">
        <f>'年齢別統計表'!F50*'年齢別統計表'!H50</f>
        <v>3977</v>
      </c>
      <c r="I128" s="41">
        <f t="shared" si="7"/>
        <v>5141</v>
      </c>
    </row>
    <row r="129" spans="1:9" ht="13.5">
      <c r="A129" s="39">
        <v>68</v>
      </c>
      <c r="B129" s="40">
        <f>'年齢別統計表'!B51*'年齢別統計表'!A51</f>
        <v>42160</v>
      </c>
      <c r="C129" s="40">
        <f>'年齢別統計表'!A51*'年齢別統計表'!C51</f>
        <v>44608</v>
      </c>
      <c r="D129" s="41">
        <f t="shared" si="6"/>
        <v>86768</v>
      </c>
      <c r="E129" s="37"/>
      <c r="F129" s="39">
        <v>98</v>
      </c>
      <c r="G129" s="40">
        <f>'年齢別統計表'!F51*'年齢別統計表'!G51</f>
        <v>98</v>
      </c>
      <c r="H129" s="40">
        <f>'年齢別統計表'!F51*'年齢別統計表'!H51</f>
        <v>2646</v>
      </c>
      <c r="I129" s="41">
        <f t="shared" si="7"/>
        <v>2744</v>
      </c>
    </row>
    <row r="130" spans="1:9" ht="13.5">
      <c r="A130" s="39">
        <v>69</v>
      </c>
      <c r="B130" s="40">
        <f>'年齢別統計表'!B52*'年齢別統計表'!A52</f>
        <v>40848</v>
      </c>
      <c r="C130" s="40">
        <f>'年齢別統計表'!A52*'年齢別統計表'!C52</f>
        <v>44505</v>
      </c>
      <c r="D130" s="41">
        <f t="shared" si="6"/>
        <v>85353</v>
      </c>
      <c r="E130" s="37"/>
      <c r="F130" s="39">
        <v>99</v>
      </c>
      <c r="G130" s="40">
        <f>'年齢別統計表'!F52*'年齢別統計表'!G52</f>
        <v>198</v>
      </c>
      <c r="H130" s="40">
        <f>'年齢別統計表'!F52*'年齢別統計表'!H52</f>
        <v>2178</v>
      </c>
      <c r="I130" s="41">
        <f t="shared" si="7"/>
        <v>2376</v>
      </c>
    </row>
    <row r="131" spans="1:9" ht="13.5">
      <c r="A131" s="39">
        <v>70</v>
      </c>
      <c r="B131" s="40">
        <f>'年齢別統計表'!B53*'年齢別統計表'!A53</f>
        <v>38430</v>
      </c>
      <c r="C131" s="40">
        <f>'年齢別統計表'!A53*'年齢別統計表'!C53</f>
        <v>41720</v>
      </c>
      <c r="D131" s="41">
        <f t="shared" si="6"/>
        <v>80150</v>
      </c>
      <c r="E131" s="37"/>
      <c r="F131" s="39">
        <v>100</v>
      </c>
      <c r="G131" s="40">
        <f>'年齢別統計表'!F53*'年齢別統計表'!G53</f>
        <v>100</v>
      </c>
      <c r="H131" s="40">
        <f>'年齢別統計表'!F53*'年齢別統計表'!H53</f>
        <v>900</v>
      </c>
      <c r="I131" s="41">
        <f t="shared" si="7"/>
        <v>1000</v>
      </c>
    </row>
    <row r="132" spans="1:9" ht="13.5">
      <c r="A132" s="39">
        <v>71</v>
      </c>
      <c r="B132" s="40">
        <f>'年齢別統計表'!B54*'年齢別統計表'!A54</f>
        <v>20235</v>
      </c>
      <c r="C132" s="40">
        <f>'年齢別統計表'!A54*'年齢別統計表'!C54</f>
        <v>24637</v>
      </c>
      <c r="D132" s="41">
        <f t="shared" si="6"/>
        <v>44872</v>
      </c>
      <c r="E132" s="37"/>
      <c r="F132" s="39">
        <v>101</v>
      </c>
      <c r="G132" s="40">
        <f>'年齢別統計表'!F54*'年齢別統計表'!G54</f>
        <v>0</v>
      </c>
      <c r="H132" s="40">
        <f>'年齢別統計表'!F54*'年齢別統計表'!H54</f>
        <v>909</v>
      </c>
      <c r="I132" s="41">
        <f t="shared" si="7"/>
        <v>909</v>
      </c>
    </row>
    <row r="133" spans="1:9" ht="13.5">
      <c r="A133" s="39">
        <v>72</v>
      </c>
      <c r="B133" s="40">
        <f>'年齢別統計表'!B55*'年齢別統計表'!A55</f>
        <v>28872</v>
      </c>
      <c r="C133" s="40">
        <f>'年齢別統計表'!A55*'年齢別統計表'!C55</f>
        <v>29592</v>
      </c>
      <c r="D133" s="41">
        <f t="shared" si="6"/>
        <v>58464</v>
      </c>
      <c r="E133" s="37"/>
      <c r="F133" s="39">
        <v>102</v>
      </c>
      <c r="G133" s="40">
        <f>'年齢別統計表'!F55*'年齢別統計表'!G55</f>
        <v>0</v>
      </c>
      <c r="H133" s="40">
        <f>'年齢別統計表'!F55*'年齢別統計表'!H55</f>
        <v>408</v>
      </c>
      <c r="I133" s="41">
        <f t="shared" si="7"/>
        <v>408</v>
      </c>
    </row>
    <row r="134" spans="1:9" ht="13.5">
      <c r="A134" s="39">
        <v>73</v>
      </c>
      <c r="B134" s="40">
        <f>'年齢別統計表'!B56*'年齢別統計表'!A56</f>
        <v>29857</v>
      </c>
      <c r="C134" s="40">
        <f>'年齢別統計表'!A56*'年齢別統計表'!C56</f>
        <v>37303</v>
      </c>
      <c r="D134" s="41">
        <f t="shared" si="6"/>
        <v>67160</v>
      </c>
      <c r="E134" s="37"/>
      <c r="F134" s="39">
        <v>103</v>
      </c>
      <c r="G134" s="40">
        <f>'年齢別統計表'!F56*'年齢別統計表'!G56</f>
        <v>103</v>
      </c>
      <c r="H134" s="40">
        <f>'年齢別統計表'!F56*'年齢別統計表'!H56</f>
        <v>721</v>
      </c>
      <c r="I134" s="41">
        <f t="shared" si="7"/>
        <v>824</v>
      </c>
    </row>
    <row r="135" spans="1:9" ht="13.5">
      <c r="A135" s="39">
        <v>74</v>
      </c>
      <c r="B135" s="40">
        <f>'年齢別統計表'!B57*'年齢別統計表'!A57</f>
        <v>27454</v>
      </c>
      <c r="C135" s="40">
        <f>'年齢別統計表'!A57*'年齢別統計表'!C57</f>
        <v>35446</v>
      </c>
      <c r="D135" s="41">
        <f t="shared" si="6"/>
        <v>62900</v>
      </c>
      <c r="E135" s="37"/>
      <c r="F135" s="39">
        <v>104</v>
      </c>
      <c r="G135" s="40">
        <f>'年齢別統計表'!F57*'年齢別統計表'!G57</f>
        <v>0</v>
      </c>
      <c r="H135" s="40">
        <f>'年齢別統計表'!F57*'年齢別統計表'!H57</f>
        <v>208</v>
      </c>
      <c r="I135" s="41">
        <f t="shared" si="7"/>
        <v>208</v>
      </c>
    </row>
    <row r="136" spans="1:9" ht="13.5">
      <c r="A136" s="39">
        <v>75</v>
      </c>
      <c r="B136" s="40">
        <f>'年齢別統計表'!B58*'年齢別統計表'!A58</f>
        <v>29175</v>
      </c>
      <c r="C136" s="40">
        <f>'年齢別統計表'!A58*'年齢別統計表'!C58</f>
        <v>34875</v>
      </c>
      <c r="D136" s="41">
        <f t="shared" si="6"/>
        <v>64050</v>
      </c>
      <c r="E136" s="37"/>
      <c r="F136" s="39">
        <v>105</v>
      </c>
      <c r="G136" s="40">
        <f>'年齢別統計表'!F58*'年齢別統計表'!G58</f>
        <v>0</v>
      </c>
      <c r="H136" s="40">
        <f>'年齢別統計表'!F58*'年齢別統計表'!H58</f>
        <v>210</v>
      </c>
      <c r="I136" s="41">
        <f t="shared" si="7"/>
        <v>210</v>
      </c>
    </row>
    <row r="137" spans="1:9" ht="13.5">
      <c r="A137" s="39">
        <v>76</v>
      </c>
      <c r="B137" s="40">
        <f>'年齢別統計表'!B59*'年齢別統計表'!A59</f>
        <v>27816</v>
      </c>
      <c r="C137" s="40">
        <f>'年齢別統計表'!A59*'年齢別統計表'!C59</f>
        <v>38760</v>
      </c>
      <c r="D137" s="41">
        <f t="shared" si="6"/>
        <v>66576</v>
      </c>
      <c r="E137" s="37"/>
      <c r="F137" s="39">
        <v>106</v>
      </c>
      <c r="G137" s="40">
        <f>'年齢別統計表'!F59*'年齢別統計表'!G59</f>
        <v>0</v>
      </c>
      <c r="H137" s="40">
        <f>'年齢別統計表'!F59*'年齢別統計表'!H59</f>
        <v>106</v>
      </c>
      <c r="I137" s="41">
        <f t="shared" si="7"/>
        <v>106</v>
      </c>
    </row>
    <row r="138" spans="1:9" ht="13.5">
      <c r="A138" s="39">
        <v>77</v>
      </c>
      <c r="B138" s="40">
        <f>'年齢別統計表'!B60*'年齢別統計表'!A60</f>
        <v>25949</v>
      </c>
      <c r="C138" s="40">
        <f>'年齢別統計表'!A60*'年齢別統計表'!C60</f>
        <v>37037</v>
      </c>
      <c r="D138" s="41">
        <f t="shared" si="6"/>
        <v>62986</v>
      </c>
      <c r="E138" s="37"/>
      <c r="F138" s="39">
        <v>107</v>
      </c>
      <c r="G138" s="40">
        <f>'年齢別統計表'!F60*'年齢別統計表'!G60</f>
        <v>0</v>
      </c>
      <c r="H138" s="40">
        <f>'年齢別統計表'!F60*'年齢別統計表'!H60</f>
        <v>0</v>
      </c>
      <c r="I138" s="41">
        <f t="shared" si="7"/>
        <v>0</v>
      </c>
    </row>
    <row r="139" spans="1:9" ht="13.5">
      <c r="A139" s="39">
        <v>78</v>
      </c>
      <c r="B139" s="40">
        <f>'年齢別統計表'!B61*'年齢別統計表'!A61</f>
        <v>24258</v>
      </c>
      <c r="C139" s="40">
        <f>'年齢別統計表'!A61*'年齢別統計表'!C61</f>
        <v>32838</v>
      </c>
      <c r="D139" s="41">
        <f t="shared" si="6"/>
        <v>57096</v>
      </c>
      <c r="E139" s="37"/>
      <c r="F139" s="39">
        <v>108</v>
      </c>
      <c r="G139" s="40">
        <f>'年齢別統計表'!F61*'年齢別統計表'!G61</f>
        <v>0</v>
      </c>
      <c r="H139" s="40">
        <f>'年齢別統計表'!F61*'年齢別統計表'!H61</f>
        <v>0</v>
      </c>
      <c r="I139" s="41">
        <f t="shared" si="7"/>
        <v>0</v>
      </c>
    </row>
    <row r="140" spans="1:9" ht="13.5">
      <c r="A140" s="39">
        <v>79</v>
      </c>
      <c r="B140" s="40">
        <f>'年齢別統計表'!B62*'年齢別統計表'!A62</f>
        <v>25043</v>
      </c>
      <c r="C140" s="40">
        <f>'年齢別統計表'!A62*'年齢別統計表'!C62</f>
        <v>39105</v>
      </c>
      <c r="D140" s="41">
        <f t="shared" si="6"/>
        <v>64148</v>
      </c>
      <c r="E140" s="37"/>
      <c r="F140" s="39">
        <v>109</v>
      </c>
      <c r="G140" s="40">
        <f>'年齢別統計表'!F62*'年齢別統計表'!G62</f>
        <v>0</v>
      </c>
      <c r="H140" s="40">
        <f>'年齢別統計表'!F62*'年齢別統計表'!H62</f>
        <v>0</v>
      </c>
      <c r="I140" s="41">
        <f t="shared" si="7"/>
        <v>0</v>
      </c>
    </row>
    <row r="141" spans="1:9" ht="13.5">
      <c r="A141" s="39">
        <v>80</v>
      </c>
      <c r="B141" s="40">
        <f>'年齢別統計表'!B63*'年齢別統計表'!A63</f>
        <v>22560</v>
      </c>
      <c r="C141" s="40">
        <f>'年齢別統計表'!A63*'年齢別統計表'!C63</f>
        <v>34320</v>
      </c>
      <c r="D141" s="41">
        <f t="shared" si="6"/>
        <v>56880</v>
      </c>
      <c r="E141" s="37"/>
      <c r="F141" s="39">
        <v>110</v>
      </c>
      <c r="G141" s="40">
        <f>'年齢別統計表'!F63*'年齢別統計表'!G63</f>
        <v>0</v>
      </c>
      <c r="H141" s="40">
        <f>'年齢別統計表'!F63*'年齢別統計表'!H63</f>
        <v>0</v>
      </c>
      <c r="I141" s="41">
        <f t="shared" si="7"/>
        <v>0</v>
      </c>
    </row>
    <row r="142" spans="1:9" ht="13.5">
      <c r="A142" s="39">
        <v>81</v>
      </c>
      <c r="B142" s="40">
        <f>'年齢別統計表'!B64*'年齢別統計表'!A64</f>
        <v>24948</v>
      </c>
      <c r="C142" s="40">
        <f>'年齢別統計表'!A64*'年齢別統計表'!C64</f>
        <v>36288</v>
      </c>
      <c r="D142" s="41">
        <f t="shared" si="6"/>
        <v>61236</v>
      </c>
      <c r="E142" s="37"/>
      <c r="F142" s="39">
        <v>111</v>
      </c>
      <c r="G142" s="40">
        <f>'年齢別統計表'!F64*'年齢別統計表'!G64</f>
        <v>0</v>
      </c>
      <c r="H142" s="40">
        <f>'年齢別統計表'!F64*'年齢別統計表'!H64</f>
        <v>0</v>
      </c>
      <c r="I142" s="41">
        <f t="shared" si="7"/>
        <v>0</v>
      </c>
    </row>
    <row r="143" spans="1:9" ht="13.5">
      <c r="A143" s="39">
        <v>82</v>
      </c>
      <c r="B143" s="40">
        <f>'年齢別統計表'!B65*'年齢別統計表'!A65</f>
        <v>21648</v>
      </c>
      <c r="C143" s="40">
        <f>'年齢別統計表'!A65*'年齢別統計表'!C65</f>
        <v>35834</v>
      </c>
      <c r="D143" s="41">
        <f t="shared" si="6"/>
        <v>57482</v>
      </c>
      <c r="E143" s="37"/>
      <c r="F143" s="39">
        <v>112</v>
      </c>
      <c r="G143" s="40">
        <f>'年齢別統計表'!F65*'年齢別統計表'!G65</f>
        <v>0</v>
      </c>
      <c r="H143" s="40">
        <f>'年齢別統計表'!F65*'年齢別統計表'!H65</f>
        <v>0</v>
      </c>
      <c r="I143" s="41">
        <f t="shared" si="7"/>
        <v>0</v>
      </c>
    </row>
    <row r="144" spans="1:9" ht="13.5">
      <c r="A144" s="39">
        <v>83</v>
      </c>
      <c r="B144" s="40">
        <f>'年齢別統計表'!B66*'年齢別統計表'!A66</f>
        <v>19505</v>
      </c>
      <c r="C144" s="40">
        <f>'年齢別統計表'!A66*'年齢別統計表'!C66</f>
        <v>31540</v>
      </c>
      <c r="D144" s="41">
        <f t="shared" si="6"/>
        <v>51045</v>
      </c>
      <c r="E144" s="37"/>
      <c r="F144" s="39">
        <v>113</v>
      </c>
      <c r="G144" s="40">
        <f>'年齢別統計表'!F66*'年齢別統計表'!G66</f>
        <v>0</v>
      </c>
      <c r="H144" s="40">
        <f>'年齢別統計表'!F66*'年齢別統計表'!H66</f>
        <v>0</v>
      </c>
      <c r="I144" s="41">
        <f t="shared" si="7"/>
        <v>0</v>
      </c>
    </row>
    <row r="145" spans="1:9" ht="13.5">
      <c r="A145" s="39">
        <v>84</v>
      </c>
      <c r="B145" s="40">
        <f>'年齢別統計表'!B67*'年齢別統計表'!A67</f>
        <v>17472</v>
      </c>
      <c r="C145" s="40">
        <f>'年齢別統計表'!A67*'年齢別統計表'!C67</f>
        <v>33012</v>
      </c>
      <c r="D145" s="41">
        <f t="shared" si="6"/>
        <v>50484</v>
      </c>
      <c r="E145" s="37"/>
      <c r="F145" s="39">
        <v>114</v>
      </c>
      <c r="G145" s="40">
        <f>'年齢別統計表'!F67*'年齢別統計表'!G67</f>
        <v>0</v>
      </c>
      <c r="H145" s="40">
        <f>'年齢別統計表'!F67*'年齢別統計表'!H67</f>
        <v>0</v>
      </c>
      <c r="I145" s="41">
        <f t="shared" si="7"/>
        <v>0</v>
      </c>
    </row>
    <row r="146" spans="1:9" ht="13.5">
      <c r="A146" s="39">
        <v>85</v>
      </c>
      <c r="B146" s="40">
        <f>'年齢別統計表'!B68*'年齢別統計表'!A68</f>
        <v>18530</v>
      </c>
      <c r="C146" s="40">
        <f>'年齢別統計表'!A68*'年齢別統計表'!C68</f>
        <v>34170</v>
      </c>
      <c r="D146" s="41">
        <f t="shared" si="6"/>
        <v>52700</v>
      </c>
      <c r="E146" s="37"/>
      <c r="F146" s="39">
        <v>115</v>
      </c>
      <c r="G146" s="40">
        <f>'年齢別統計表'!F68*'年齢別統計表'!G68</f>
        <v>0</v>
      </c>
      <c r="H146" s="40">
        <f>'年齢別統計表'!F68*'年齢別統計表'!H68</f>
        <v>0</v>
      </c>
      <c r="I146" s="41">
        <f t="shared" si="7"/>
        <v>0</v>
      </c>
    </row>
    <row r="147" spans="1:9" ht="13.5">
      <c r="A147" s="39">
        <v>86</v>
      </c>
      <c r="B147" s="40">
        <f>'年齢別統計表'!B69*'年齢別統計表'!A69</f>
        <v>13846</v>
      </c>
      <c r="C147" s="40">
        <f>'年齢別統計表'!A69*'年齢別統計表'!C69</f>
        <v>26144</v>
      </c>
      <c r="D147" s="41">
        <f t="shared" si="6"/>
        <v>39990</v>
      </c>
      <c r="E147" s="37"/>
      <c r="F147" s="39">
        <v>116</v>
      </c>
      <c r="G147" s="40">
        <f>'年齢別統計表'!F69*'年齢別統計表'!G69</f>
        <v>0</v>
      </c>
      <c r="H147" s="40">
        <f>'年齢別統計表'!F69*'年齢別統計表'!H69</f>
        <v>0</v>
      </c>
      <c r="I147" s="41">
        <f t="shared" si="7"/>
        <v>0</v>
      </c>
    </row>
    <row r="148" spans="1:9" ht="13.5">
      <c r="A148" s="39">
        <v>87</v>
      </c>
      <c r="B148" s="40">
        <f>'年齢別統計表'!B70*'年齢別統計表'!A70</f>
        <v>10614</v>
      </c>
      <c r="C148" s="40">
        <f>'年齢別統計表'!A70*'年齢別統計表'!C70</f>
        <v>24882</v>
      </c>
      <c r="D148" s="41">
        <f t="shared" si="6"/>
        <v>35496</v>
      </c>
      <c r="E148" s="37"/>
      <c r="F148" s="39">
        <v>117</v>
      </c>
      <c r="G148" s="40">
        <f>'年齢別統計表'!F70*'年齢別統計表'!G70</f>
        <v>0</v>
      </c>
      <c r="H148" s="40">
        <f>'年齢別統計表'!F70*'年齢別統計表'!H70</f>
        <v>0</v>
      </c>
      <c r="I148" s="41">
        <f t="shared" si="7"/>
        <v>0</v>
      </c>
    </row>
    <row r="149" spans="1:9" ht="13.5">
      <c r="A149" s="39">
        <v>88</v>
      </c>
      <c r="B149" s="40">
        <f>'年齢別統計表'!B71*'年齢別統計表'!A71</f>
        <v>10032</v>
      </c>
      <c r="C149" s="40">
        <f>'年齢別統計表'!A71*'年齢別統計表'!C71</f>
        <v>27104</v>
      </c>
      <c r="D149" s="41">
        <f t="shared" si="6"/>
        <v>37136</v>
      </c>
      <c r="E149" s="37"/>
      <c r="F149" s="39">
        <v>118</v>
      </c>
      <c r="G149" s="40">
        <f>'年齢別統計表'!F71*'年齢別統計表'!G71</f>
        <v>0</v>
      </c>
      <c r="H149" s="40">
        <f>'年齢別統計表'!F71*'年齢別統計表'!H71</f>
        <v>0</v>
      </c>
      <c r="I149" s="41">
        <f t="shared" si="7"/>
        <v>0</v>
      </c>
    </row>
    <row r="150" spans="1:9" ht="13.5">
      <c r="A150" s="39">
        <v>89</v>
      </c>
      <c r="B150" s="40">
        <f>'年齢別統計表'!B72*'年齢別統計表'!A72</f>
        <v>8099</v>
      </c>
      <c r="C150" s="40">
        <f>'年齢別統計表'!A72*'年齢別統計表'!C72</f>
        <v>24297</v>
      </c>
      <c r="D150" s="41">
        <f t="shared" si="6"/>
        <v>32396</v>
      </c>
      <c r="E150" s="37"/>
      <c r="F150" s="39">
        <v>119</v>
      </c>
      <c r="G150" s="40">
        <f>'年齢別統計表'!F72*'年齢別統計表'!G72</f>
        <v>0</v>
      </c>
      <c r="H150" s="40">
        <f>'年齢別統計表'!F72*'年齢別統計表'!H72</f>
        <v>0</v>
      </c>
      <c r="I150" s="41">
        <f t="shared" si="7"/>
        <v>0</v>
      </c>
    </row>
    <row r="151" spans="1:9" ht="13.5">
      <c r="A151" s="37"/>
      <c r="B151" s="37"/>
      <c r="C151" s="37"/>
      <c r="D151" s="37"/>
      <c r="E151" s="37"/>
      <c r="F151" s="39" t="s">
        <v>459</v>
      </c>
      <c r="G151" s="42">
        <f>SUM(B83:B112,G83:G112,B121:B150,G121:G150)</f>
        <v>1480147</v>
      </c>
      <c r="H151" s="42">
        <f>SUM(C83:C112,H83:H112,C121:C150,H121:H150)</f>
        <v>1783542</v>
      </c>
      <c r="I151" s="43">
        <f t="shared" si="7"/>
        <v>3263689</v>
      </c>
    </row>
    <row r="152" spans="1:9" ht="13.5">
      <c r="A152" s="37"/>
      <c r="B152" s="37"/>
      <c r="C152" s="37"/>
      <c r="D152" s="37"/>
      <c r="E152" s="37"/>
      <c r="F152" s="39" t="s">
        <v>460</v>
      </c>
      <c r="G152" s="44">
        <f>G151/'年齢別統計表'!G73</f>
        <v>46.39232095282871</v>
      </c>
      <c r="H152" s="44">
        <f>H151/'年齢別統計表'!H73</f>
        <v>50.21515851117743</v>
      </c>
      <c r="I152" s="44">
        <f>I151/'年齢別統計表'!I73</f>
        <v>48.40616703498806</v>
      </c>
    </row>
  </sheetData>
  <sheetProtection/>
  <mergeCells count="3">
    <mergeCell ref="G3:I3"/>
    <mergeCell ref="G41:I41"/>
    <mergeCell ref="G119:I1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F2" sqref="F2"/>
    </sheetView>
  </sheetViews>
  <sheetFormatPr defaultColWidth="9.00390625" defaultRowHeight="13.5"/>
  <cols>
    <col min="2" max="2" width="18.75390625" style="0" customWidth="1"/>
    <col min="3" max="6" width="11.25390625" style="0" customWidth="1"/>
    <col min="7" max="7" width="7.50390625" style="0" customWidth="1"/>
    <col min="8" max="9" width="6.875" style="0" customWidth="1"/>
    <col min="10" max="10" width="8.75390625" style="0" customWidth="1"/>
  </cols>
  <sheetData>
    <row r="1" spans="2:3" ht="21.75" customHeight="1">
      <c r="B1" s="58" t="s">
        <v>425</v>
      </c>
      <c r="C1" s="58"/>
    </row>
    <row r="2" ht="21.75" customHeight="1"/>
    <row r="3" spans="2:6" ht="21.75" customHeight="1">
      <c r="B3" t="str">
        <f>'行政区別統計表'!A3</f>
        <v>平成２９年７月分</v>
      </c>
      <c r="E3" s="59" t="str">
        <f>'行政区別統計表'!H3</f>
        <v>平成２９年７月３１日現在</v>
      </c>
      <c r="F3" s="59"/>
    </row>
    <row r="4" spans="2:6" ht="21.75" customHeight="1">
      <c r="B4" s="3" t="s">
        <v>426</v>
      </c>
      <c r="C4" s="3" t="s">
        <v>356</v>
      </c>
      <c r="D4" s="3" t="s">
        <v>2</v>
      </c>
      <c r="E4" s="3" t="s">
        <v>3</v>
      </c>
      <c r="F4" s="3" t="s">
        <v>31</v>
      </c>
    </row>
    <row r="5" spans="2:6" ht="21.75" customHeight="1">
      <c r="B5" s="2" t="s">
        <v>427</v>
      </c>
      <c r="C5" s="5">
        <v>1958</v>
      </c>
      <c r="D5" s="5">
        <v>2108</v>
      </c>
      <c r="E5" s="5">
        <v>2492</v>
      </c>
      <c r="F5" s="8">
        <f>SUM(D5:E5)</f>
        <v>4600</v>
      </c>
    </row>
    <row r="6" spans="2:6" ht="21.75" customHeight="1">
      <c r="B6" s="2" t="s">
        <v>428</v>
      </c>
      <c r="C6" s="5">
        <v>1495</v>
      </c>
      <c r="D6" s="5">
        <v>1621</v>
      </c>
      <c r="E6" s="5">
        <v>1916</v>
      </c>
      <c r="F6" s="8">
        <f aca="true" t="shared" si="0" ref="F6:F23">SUM(D6:E6)</f>
        <v>3537</v>
      </c>
    </row>
    <row r="7" spans="2:6" ht="21.75" customHeight="1">
      <c r="B7" s="2" t="s">
        <v>429</v>
      </c>
      <c r="C7" s="5">
        <v>1520</v>
      </c>
      <c r="D7" s="5">
        <v>1826</v>
      </c>
      <c r="E7" s="5">
        <v>2025</v>
      </c>
      <c r="F7" s="8">
        <f t="shared" si="0"/>
        <v>3851</v>
      </c>
    </row>
    <row r="8" spans="2:6" ht="21.75" customHeight="1">
      <c r="B8" s="2" t="s">
        <v>430</v>
      </c>
      <c r="C8" s="5">
        <v>1826</v>
      </c>
      <c r="D8" s="5">
        <v>2200</v>
      </c>
      <c r="E8" s="5">
        <v>2519</v>
      </c>
      <c r="F8" s="8">
        <f t="shared" si="0"/>
        <v>4719</v>
      </c>
    </row>
    <row r="9" spans="2:6" ht="21.75" customHeight="1">
      <c r="B9" s="2" t="s">
        <v>431</v>
      </c>
      <c r="C9" s="5">
        <v>1116</v>
      </c>
      <c r="D9" s="5">
        <v>1588</v>
      </c>
      <c r="E9" s="5">
        <v>1680</v>
      </c>
      <c r="F9" s="8">
        <f t="shared" si="0"/>
        <v>3268</v>
      </c>
    </row>
    <row r="10" spans="2:6" ht="21.75" customHeight="1">
      <c r="B10" s="2" t="s">
        <v>432</v>
      </c>
      <c r="C10" s="5">
        <v>1776</v>
      </c>
      <c r="D10" s="5">
        <v>2403</v>
      </c>
      <c r="E10" s="5">
        <v>2583</v>
      </c>
      <c r="F10" s="8">
        <f t="shared" si="0"/>
        <v>4986</v>
      </c>
    </row>
    <row r="11" spans="2:6" ht="21.75" customHeight="1">
      <c r="B11" s="2" t="s">
        <v>433</v>
      </c>
      <c r="C11" s="5">
        <v>1439</v>
      </c>
      <c r="D11" s="5">
        <v>1970</v>
      </c>
      <c r="E11" s="5">
        <v>2154</v>
      </c>
      <c r="F11" s="8">
        <f t="shared" si="0"/>
        <v>4124</v>
      </c>
    </row>
    <row r="12" spans="2:6" ht="21.75" customHeight="1">
      <c r="B12" s="2" t="s">
        <v>434</v>
      </c>
      <c r="C12" s="5">
        <v>2620</v>
      </c>
      <c r="D12" s="5">
        <v>3082</v>
      </c>
      <c r="E12" s="5">
        <v>3571</v>
      </c>
      <c r="F12" s="8">
        <f t="shared" si="0"/>
        <v>6653</v>
      </c>
    </row>
    <row r="13" spans="2:6" ht="21.75" customHeight="1">
      <c r="B13" s="2" t="s">
        <v>435</v>
      </c>
      <c r="C13" s="5">
        <v>1212</v>
      </c>
      <c r="D13" s="5">
        <v>1527</v>
      </c>
      <c r="E13" s="5">
        <v>1743</v>
      </c>
      <c r="F13" s="8">
        <f t="shared" si="0"/>
        <v>3270</v>
      </c>
    </row>
    <row r="14" spans="2:6" ht="21.75" customHeight="1">
      <c r="B14" s="2" t="s">
        <v>436</v>
      </c>
      <c r="C14" s="5">
        <v>745</v>
      </c>
      <c r="D14" s="5">
        <v>1035</v>
      </c>
      <c r="E14" s="5">
        <v>1107</v>
      </c>
      <c r="F14" s="8">
        <f t="shared" si="0"/>
        <v>2142</v>
      </c>
    </row>
    <row r="15" spans="2:6" ht="21.75" customHeight="1">
      <c r="B15" s="2" t="s">
        <v>437</v>
      </c>
      <c r="C15" s="5">
        <v>511</v>
      </c>
      <c r="D15" s="5">
        <v>728</v>
      </c>
      <c r="E15" s="5">
        <v>760</v>
      </c>
      <c r="F15" s="8">
        <f t="shared" si="0"/>
        <v>1488</v>
      </c>
    </row>
    <row r="16" spans="2:6" ht="21.75" customHeight="1">
      <c r="B16" s="2" t="s">
        <v>438</v>
      </c>
      <c r="C16" s="5">
        <v>462</v>
      </c>
      <c r="D16" s="5">
        <v>683</v>
      </c>
      <c r="E16" s="5">
        <v>729</v>
      </c>
      <c r="F16" s="8">
        <f t="shared" si="0"/>
        <v>1412</v>
      </c>
    </row>
    <row r="17" spans="2:6" ht="21.75" customHeight="1">
      <c r="B17" s="2" t="s">
        <v>439</v>
      </c>
      <c r="C17" s="5">
        <v>1244</v>
      </c>
      <c r="D17" s="5">
        <v>1838</v>
      </c>
      <c r="E17" s="5">
        <v>1956</v>
      </c>
      <c r="F17" s="8">
        <f t="shared" si="0"/>
        <v>3794</v>
      </c>
    </row>
    <row r="18" spans="2:6" ht="21.75" customHeight="1">
      <c r="B18" s="2" t="s">
        <v>440</v>
      </c>
      <c r="C18" s="5">
        <v>882</v>
      </c>
      <c r="D18" s="5">
        <v>1151</v>
      </c>
      <c r="E18" s="5">
        <v>1326</v>
      </c>
      <c r="F18" s="8">
        <f t="shared" si="0"/>
        <v>2477</v>
      </c>
    </row>
    <row r="19" spans="2:6" ht="21.75" customHeight="1">
      <c r="B19" s="2" t="s">
        <v>441</v>
      </c>
      <c r="C19" s="5">
        <v>2854</v>
      </c>
      <c r="D19" s="5">
        <v>3234</v>
      </c>
      <c r="E19" s="5">
        <v>3652</v>
      </c>
      <c r="F19" s="8">
        <f t="shared" si="0"/>
        <v>6886</v>
      </c>
    </row>
    <row r="20" spans="2:6" ht="21.75" customHeight="1">
      <c r="B20" s="2" t="s">
        <v>442</v>
      </c>
      <c r="C20" s="5">
        <v>958</v>
      </c>
      <c r="D20" s="5">
        <v>1110</v>
      </c>
      <c r="E20" s="5">
        <v>1254</v>
      </c>
      <c r="F20" s="8">
        <f t="shared" si="0"/>
        <v>2364</v>
      </c>
    </row>
    <row r="21" spans="2:6" ht="21.75" customHeight="1">
      <c r="B21" s="2" t="s">
        <v>443</v>
      </c>
      <c r="C21" s="5">
        <v>1362</v>
      </c>
      <c r="D21" s="5">
        <v>1925</v>
      </c>
      <c r="E21" s="5">
        <v>2067</v>
      </c>
      <c r="F21" s="8">
        <f t="shared" si="0"/>
        <v>3992</v>
      </c>
    </row>
    <row r="22" spans="2:6" ht="21.75" customHeight="1">
      <c r="B22" s="2" t="s">
        <v>444</v>
      </c>
      <c r="C22" s="5">
        <v>1088</v>
      </c>
      <c r="D22" s="5">
        <v>1479</v>
      </c>
      <c r="E22" s="5">
        <v>1570</v>
      </c>
      <c r="F22" s="8">
        <f t="shared" si="0"/>
        <v>3049</v>
      </c>
    </row>
    <row r="23" spans="2:7" ht="21.75" customHeight="1">
      <c r="B23" s="2" t="s">
        <v>445</v>
      </c>
      <c r="C23" s="5">
        <v>288</v>
      </c>
      <c r="D23" s="5">
        <v>397</v>
      </c>
      <c r="E23" s="5">
        <v>414</v>
      </c>
      <c r="F23" s="8">
        <f t="shared" si="0"/>
        <v>811</v>
      </c>
      <c r="G23" s="33"/>
    </row>
    <row r="24" spans="2:6" ht="21.75" customHeight="1">
      <c r="B24" s="3" t="s">
        <v>353</v>
      </c>
      <c r="C24" s="5">
        <f>SUM(C5:C23)</f>
        <v>25356</v>
      </c>
      <c r="D24" s="5">
        <f>SUM(D5:D23)</f>
        <v>31905</v>
      </c>
      <c r="E24" s="5">
        <f>SUM(E5:E23)</f>
        <v>35518</v>
      </c>
      <c r="F24" s="8">
        <f>SUM(D24:E24)</f>
        <v>67423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6" ht="21.7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2">
    <mergeCell ref="B1:C1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CL0000</dc:creator>
  <cp:keywords/>
  <dc:description/>
  <cp:lastModifiedBy>ynadmin</cp:lastModifiedBy>
  <cp:lastPrinted>2017-04-04T00:19:52Z</cp:lastPrinted>
  <dcterms:created xsi:type="dcterms:W3CDTF">2006-06-26T06:46:26Z</dcterms:created>
  <dcterms:modified xsi:type="dcterms:W3CDTF">2017-08-04T04:21:19Z</dcterms:modified>
  <cp:category/>
  <cp:version/>
  <cp:contentType/>
  <cp:contentStatus/>
</cp:coreProperties>
</file>